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共有\総務課\02 財政・管財\2 財政\02 決算\5 財政状況公表関係\財政状況資料集（ＨＰ公表用）\【財政状況資料集用】比較分析表・歳出比較分析表\R5決算関係\【3月14日】【依頼】令和５年度財政状況資料集の作成等についてR7.3.3\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<sst xmlns="http://schemas.openxmlformats.org/spreadsheetml/2006/main" count="1151" uniqueCount="578">
  <si>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</si>
  <si>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</si>
  <si>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</si>
  <si>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</si>
  <si>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</si>
  <si>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</si>
  <si>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</si>
  <si>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</si>
  <si>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</si>
  <si>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</si>
  <si>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</si>
  <si>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</si>
  <si>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</si>
  <si>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</si>
  <si>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</si>
  <si>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</si>
  <si>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</si>
  <si>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</si>
  <si>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</si>
  <si>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</si>
  <si>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</si>
  <si>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</si>
  <si>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</si>
  <si>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</si>
  <si>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</si>
  <si>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</si>
  <si>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</si>
  <si>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</si>
  <si>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</si>
  <si>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</si>
  <si>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</si>
  <si>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</si>
  <si>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</si>
  <si>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</si>
  <si>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</si>
  <si>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</si>
  <si>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</si>
  <si>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</si>
  <si>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</si>
  <si>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</si>
  <si>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</si>
  <si>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</si>
  <si>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</si>
  <si>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</si>
  <si>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</si>
  <si>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</si>
  <si>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</si>
  <si>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</si>
  <si>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</si>
  <si>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</si>
  <si>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</si>
  <si>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</si>
  <si>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</si>
  <si>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</si>
  <si>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</si>
  <si>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</si>
  <si>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</si>
  <si>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</si>
  <si>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</si>
  <si>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</si>
  <si>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</si>
  <si>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</si>
  <si>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</si>
  <si>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</si>
  <si>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</si>
  <si>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</si>
  <si>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</si>
  <si>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</si>
  <si>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</si>
  <si>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</si>
  <si>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</si>
  <si>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</si>
  <si>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</si>
  <si>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</si>
  <si>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</si>
  <si>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</si>
  <si>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</si>
  <si>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</si>
  <si>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</si>
  <si>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</si>
  <si>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</si>
  <si>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</si>
  <si>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</si>
  <si>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</si>
  <si>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</si>
  <si>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</si>
  <si>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</si>
  <si>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</si>
  <si>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</si>
  <si>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</si>
  <si>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</si>
  <si>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</si>
  <si>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</si>
  <si>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</si>
  <si>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</si>
  <si>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</si>
  <si>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</si>
  <si>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</si>
  <si>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</si>
  <si>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</si>
  <si>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</si>
  <si>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</si>
  <si>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</si>
  <si>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</si>
  <si>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</si>
  <si>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</si>
  <si>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</si>
  <si>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</si>
  <si>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</si>
  <si>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</si>
  <si>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</si>
  <si>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</si>
  <si>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</si>
  <si>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</si>
  <si>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</si>
  <si>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</si>
  <si>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</si>
  <si>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</si>
  <si>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</si>
  <si>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</si>
  <si>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</si>
  <si>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</si>
  <si>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</si>
  <si>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</si>
  <si>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</si>
  <si>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</si>
  <si>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</si>
  <si>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</si>
  <si>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</si>
  <si>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</si>
  <si>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</si>
  <si>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</si>
  <si>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</si>
  <si>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</si>
  <si>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</si>
  <si>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</si>
  <si>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</si>
  <si>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</si>
  <si>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</si>
  <si>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</si>
  <si>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</si>
  <si>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</si>
  <si>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</si>
  <si>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</si>
  <si>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</si>
  <si>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</si>
  <si>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</si>
  <si>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</si>
  <si>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</si>
  <si>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</si>
  <si>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</si>
  <si>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</si>
  <si>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</si>
  <si>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</si>
  <si>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</si>
  <si>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</si>
  <si>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</si>
  <si>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</si>
  <si>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</si>
  <si>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</si>
  <si>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</si>
  <si>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</si>
  <si>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</si>
  <si>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</si>
  <si>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</si>
  <si>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</si>
  <si>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</si>
  <si>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</si>
  <si>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</si>
  <si>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</si>
  <si>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</si>
  <si>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</si>
  <si>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</si>
  <si>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</si>
  <si>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</si>
  <si>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</si>
  <si>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</si>
  <si>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</si>
  <si>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</si>
  <si>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</si>
  <si>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</si>
  <si>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</si>
  <si>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</si>
  <si>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</si>
  <si>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</si>
  <si>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</si>
  <si>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</si>
  <si>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</si>
  <si>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</si>
  <si>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</si>
  <si>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</si>
  <si>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</si>
  <si>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</si>
  <si>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</si>
  <si>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</si>
  <si>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</si>
  <si>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</si>
  <si>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</si>
  <si>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</si>
  <si>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</si>
  <si>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</si>
  <si>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</si>
  <si>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</si>
  <si>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愛媛県松野町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</si>
  <si>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</si>
  <si>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</si>
  <si>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</si>
  <si>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</si>
  <si>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</si>
  <si>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</si>
  <si>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</si>
  <si>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</si>
  <si>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</si>
  <si>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</si>
  <si>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</si>
  <si>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</si>
  <si>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</si>
  <si>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</si>
  <si>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</si>
  <si>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</si>
  <si>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</si>
  <si>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</si>
  <si>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</si>
  <si>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</si>
  <si>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</si>
  <si>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</si>
  <si>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</si>
  <si>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</si>
  <si>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</si>
  <si>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</si>
  <si>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</si>
  <si>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</si>
  <si>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</si>
  <si>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</si>
  <si>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</si>
  <si>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</si>
  <si>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</si>
  <si>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</si>
  <si>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</si>
  <si>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</si>
  <si>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</si>
  <si>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</si>
  <si>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</si>
  <si>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</si>
  <si>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</si>
  <si>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</si>
  <si>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</si>
  <si>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</si>
  <si>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</si>
  <si>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</si>
  <si>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</si>
  <si>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</si>
  <si>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</si>
  <si>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</si>
  <si>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</si>
  <si>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</si>
  <si>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</si>
  <si>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</si>
  <si>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</si>
  <si>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</si>
  <si>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</si>
  <si>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</si>
  <si>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</si>
  <si>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</si>
  <si>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</si>
  <si>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</si>
  <si>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</si>
  <si>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</si>
  <si>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</si>
  <si>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</si>
  <si>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</si>
  <si>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</si>
  <si>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</si>
  <si>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</si>
  <si>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</si>
  <si>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</si>
  <si>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</si>
  <si>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</si>
  <si>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</si>
  <si>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</si>
  <si>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</si>
  <si>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</si>
  <si>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</si>
  <si>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</si>
  <si>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</si>
  <si>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</si>
  <si>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</si>
  <si>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</si>
  <si>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</si>
  <si>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</si>
  <si>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</si>
  <si>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</si>
  <si>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</si>
  <si>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</si>
  <si>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</si>
  <si>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</si>
  <si>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</si>
  <si>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</si>
  <si>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</si>
  <si>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</si>
  <si>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</si>
  <si>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</si>
  <si>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</si>
  <si>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</si>
  <si>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</si>
  <si>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</si>
  <si>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</si>
  <si>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</si>
  <si>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</si>
  <si>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</si>
  <si>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</si>
  <si>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</si>
  <si>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</si>
  <si>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</si>
  <si>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</si>
  <si>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</si>
  <si>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</si>
  <si>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</si>
  <si>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</si>
  <si>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</si>
  <si>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</si>
  <si>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</si>
  <si>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</si>
  <si>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</si>
  <si>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</si>
  <si>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</si>
  <si>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</si>
  <si>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</si>
  <si>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</si>
  <si>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</si>
  <si>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</si>
  <si>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</si>
  <si>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</si>
  <si>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</si>
  <si>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</si>
  <si>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</si>
  <si>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</si>
  <si>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</si>
  <si>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</si>
  <si>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</si>
  <si>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</si>
  <si>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</si>
  <si>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</si>
  <si>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</si>
  <si>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</si>
  <si>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</si>
  <si>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</si>
  <si>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</si>
  <si>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</si>
  <si>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</si>
  <si>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</si>
  <si>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</si>
  <si>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</si>
  <si>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</si>
  <si>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愛媛県松野町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</si>
  <si>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</si>
  <si>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</si>
  <si>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</si>
  <si>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</si>
  <si>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</si>
  <si>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</si>
  <si>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</si>
  <si>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</si>
  <si>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</si>
  <si>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</si>
  <si>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</si>
  <si>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</si>
  <si>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</si>
  <si>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</si>
  <si>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</si>
  <si>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</si>
  <si>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</si>
  <si>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</si>
  <si>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</si>
  <si>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</si>
  <si>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</si>
  <si>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</si>
  <si>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</si>
  <si>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</si>
  <si>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</si>
  <si>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</si>
  <si>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</si>
  <si>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</si>
  <si>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</si>
  <si>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</si>
  <si>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</si>
  <si>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</si>
  <si>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</si>
  <si>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</si>
  <si>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</si>
  <si>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</si>
  <si>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</si>
  <si>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</si>
  <si>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</si>
  <si>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</si>
  <si>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</si>
  <si>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</si>
  <si>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</si>
  <si>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</si>
  <si>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</si>
  <si>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</si>
  <si>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</si>
  <si>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</si>
  <si>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</si>
  <si>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</si>
  <si>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</si>
  <si>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</si>
  <si>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</si>
  <si>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</si>
  <si>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</si>
  <si>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</si>
  <si>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</si>
  <si>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</si>
  <si>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</si>
  <si>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</si>
  <si>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</si>
  <si>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</si>
  <si>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</si>
  <si>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</si>
  <si>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</si>
  <si>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</si>
  <si>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</si>
  <si>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</si>
  <si>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</si>
  <si>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</si>
  <si>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</si>
  <si>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</si>
  <si>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</si>
  <si>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</si>
  <si>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</si>
  <si>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</si>
  <si>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</si>
  <si>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</si>
  <si>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</si>
  <si>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</si>
  <si>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</si>
  <si>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</si>
  <si>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</si>
  <si>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</si>
  <si>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</si>
  <si>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</si>
  <si>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</si>
  <si>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</si>
  <si>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</si>
  <si>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</si>
  <si>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</si>
  <si>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</si>
  <si>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</si>
  <si>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</si>
  <si>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</si>
  <si>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</si>
  <si>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</si>
  <si>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</si>
  <si>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</si>
  <si>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</si>
  <si>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</si>
  <si>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</si>
  <si>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</si>
  <si>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</si>
  <si>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</si>
  <si>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</si>
  <si>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</si>
  <si>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</si>
  <si>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</si>
  <si>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</si>
  <si>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</si>
  <si>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</si>
  <si>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</si>
  <si>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</si>
  <si>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</si>
  <si>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</si>
  <si>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</si>
  <si>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</si>
  <si>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</si>
  <si>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</si>
  <si>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</si>
  <si>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</si>
  <si>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</si>
  <si>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</si>
  <si>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</si>
  <si>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</si>
  <si>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</si>
  <si>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</si>
  <si>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</si>
  <si>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</si>
  <si>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</si>
  <si>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</si>
  <si>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</si>
  <si>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</si>
  <si>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</si>
  <si>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</si>
  <si>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</si>
  <si>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</si>
  <si>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</si>
  <si>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</si>
  <si>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</si>
  <si>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</si>
  <si>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</si>
  <si>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</si>
  <si>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</si>
  <si>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</si>
  <si>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</si>
  <si>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</si>
  <si>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</si>
  <si>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</si>
  <si>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</si>
  <si>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</si>
  <si>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</si>
  <si>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</si>
  <si>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</si>
  <si>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</si>
  <si>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</si>
  <si>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</si>
  <si>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</si>
  <si>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</si>
  <si>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</si>
  <si>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</si>
  <si>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</si>
  <si>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</si>
  <si>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</si>
  <si>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</si>
  <si>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</si>
  <si>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</si>
  <si>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</si>
  <si>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</si>
  <si>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</si>
  <si>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</si>
  <si>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</si>
  <si>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</si>
  <si>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</si>
  <si>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2.10</t>
  </si>
  <si>
    <t>▲ 0.06</t>
  </si>
  <si>
    <t>▲ 3.46</t>
  </si>
  <si>
    <t>▲ 3.79</t>
  </si>
  <si>
    <t>住宅新築資金等貸付事業特別会計</t>
  </si>
  <si>
    <t>▲ 1.99</t>
  </si>
  <si>
    <t>▲ 1.86</t>
  </si>
  <si>
    <t>▲ 1.59</t>
  </si>
  <si>
    <t>▲ 1.52</t>
  </si>
  <si>
    <t>▲ 1.43</t>
  </si>
  <si>
    <t>簡易水道特別会計</t>
  </si>
  <si>
    <t>一般会計</t>
  </si>
  <si>
    <t>介護保険特別会計</t>
  </si>
  <si>
    <t>国民健康保険特別会計</t>
  </si>
  <si>
    <t>国民健康保険中央診療所特別会計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</si>
  <si>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</si>
  <si>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</si>
  <si>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</si>
  <si>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</si>
  <si>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</si>
  <si>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</si>
  <si>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</si>
  <si>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</si>
  <si>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地域福祉基金</t>
    <rPh sb="0" eb="2">
      <t>チイキ</t>
    </rPh>
    <rPh sb="2" eb="4">
      <t>フクシ</t>
    </rPh>
    <rPh sb="4" eb="6">
      <t>キキン</t>
    </rPh>
    <phoneticPr fontId="5"/>
  </si>
  <si>
    <t>ふるさと応援基金</t>
    <rPh sb="4" eb="6">
      <t>オウエン</t>
    </rPh>
    <rPh sb="6" eb="8">
      <t>キキン</t>
    </rPh>
    <phoneticPr fontId="2"/>
  </si>
  <si>
    <t>災害対策基金</t>
    <rPh sb="0" eb="2">
      <t>サイガイ</t>
    </rPh>
    <rPh sb="2" eb="4">
      <t>タイサク</t>
    </rPh>
    <rPh sb="4" eb="6">
      <t>キキン</t>
    </rPh>
    <phoneticPr fontId="2"/>
  </si>
  <si>
    <t>森林環境譲与税基金</t>
    <rPh sb="0" eb="2">
      <t>シンリン</t>
    </rPh>
    <rPh sb="2" eb="4">
      <t>カンキョウ</t>
    </rPh>
    <rPh sb="4" eb="6">
      <t>ジョウヨ</t>
    </rPh>
    <rPh sb="6" eb="7">
      <t>ゼイ</t>
    </rPh>
    <rPh sb="7" eb="9">
      <t>キキン</t>
    </rPh>
    <phoneticPr fontId="2"/>
  </si>
  <si>
    <t>人材育成基金</t>
    <rPh sb="0" eb="2">
      <t>ジンザイ</t>
    </rPh>
    <rPh sb="2" eb="4">
      <t>イクセイ</t>
    </rPh>
    <rPh sb="4" eb="6">
      <t>キキン</t>
    </rPh>
    <phoneticPr fontId="2"/>
  </si>
  <si>
    <t>簡易水道特別会計</t>
    <phoneticPr fontId="5"/>
  </si>
  <si>
    <t>愛媛県市町総合事務組合（退職手当事業分）</t>
  </si>
  <si>
    <t>-</t>
    <phoneticPr fontId="10"/>
  </si>
  <si>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</si>
  <si>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</si>
  <si>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</si>
  <si>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</si>
  <si>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</si>
  <si>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</si>
  <si>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</si>
  <si>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</si>
  <si>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</si>
  <si>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</si>
  <si>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法非適用企業</t>
    <phoneticPr fontId="5"/>
  </si>
  <si>
    <t>株式会社松野町農林公社</t>
  </si>
  <si>
    <t>-</t>
    <phoneticPr fontId="10"/>
  </si>
  <si>
    <t>株式会社まちづくり松野</t>
  </si>
  <si>
    <t>フォレスト株式会社</t>
    <rPh sb="5" eb="7">
      <t>カブシキ</t>
    </rPh>
    <rPh sb="7" eb="9">
      <t>カイシャ</t>
    </rPh>
    <phoneticPr fontId="2"/>
  </si>
  <si>
    <t>-</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</si>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</sst>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pplyNumberFormat="0" applyFill="0" applyBorder="0" applyAlignment="0" applyProtection="0">
      <alignment vertical="center"/>
    </xf>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40" fillId="0" borderId="122" xfId="20"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40" fillId="0" borderId="109" xfId="20"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CFC1-4531-BA86-4AE95CB00C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173383</c:v>
                </c:pt>
                <c:pt idx="1">
                  <c:v>186024</c:v>
                </c:pt>
                <c:pt idx="2">
                  <c:v>605110</c:v>
                </c:pt>
                <c:pt idx="3">
                  <c:v>296522</c:v>
                </c:pt>
                <c:pt idx="4">
                  <c:v>246930</c:v>
                </c:pt>
              </c:numCache>
            </c:numRef>
          </c:val>
          <c:smooth val="0"/>
          <c:extLst>
            <c:ext xmlns:c16="http://schemas.microsoft.com/office/drawing/2014/chart" uri="{C3380CC4-5D6E-409C-BE32-E72D297353CC}">
              <c16:uniqueId val="{00000001-CFC1-4531-BA86-4AE95CB00C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3.26</c:v>
                </c:pt>
                <c:pt idx="1">
                  <c:v>2.94</c:v>
                </c:pt>
                <c:pt idx="2">
                  <c:v>9.0500000000000007</c:v>
                </c:pt>
                <c:pt idx="3">
                  <c:v>5.64</c:v>
                </c:pt>
                <c:pt idx="4">
                  <c:v>1.81</c:v>
                </c:pt>
              </c:numCache>
            </c:numRef>
          </c:val>
          <c:extLst>
            <c:ext xmlns:c16="http://schemas.microsoft.com/office/drawing/2014/chart" uri="{C3380CC4-5D6E-409C-BE32-E72D297353CC}">
              <c16:uniqueId val="{00000000-C239-4D6A-A2F0-D375E51341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40.74</c:v>
                </c:pt>
                <c:pt idx="1">
                  <c:v>40.299999999999997</c:v>
                </c:pt>
                <c:pt idx="2">
                  <c:v>38.619999999999997</c:v>
                </c:pt>
                <c:pt idx="3">
                  <c:v>44.46</c:v>
                </c:pt>
                <c:pt idx="4">
                  <c:v>48.06</c:v>
                </c:pt>
              </c:numCache>
            </c:numRef>
          </c:val>
          <c:extLst>
            <c:ext xmlns:c16="http://schemas.microsoft.com/office/drawing/2014/chart" uri="{C3380CC4-5D6E-409C-BE32-E72D297353CC}">
              <c16:uniqueId val="{00000001-C239-4D6A-A2F0-D375E51341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c:v>
                </c:pt>
                <c:pt idx="1">
                  <c:v>-0.06</c:v>
                </c:pt>
                <c:pt idx="2">
                  <c:v>6.43</c:v>
                </c:pt>
                <c:pt idx="3">
                  <c:v>-3.46</c:v>
                </c:pt>
                <c:pt idx="4">
                  <c:v>-3.79</c:v>
                </c:pt>
              </c:numCache>
            </c:numRef>
          </c:val>
          <c:smooth val="0"/>
          <c:extLst>
            <c:ext xmlns:c16="http://schemas.microsoft.com/office/drawing/2014/chart" uri="{C3380CC4-5D6E-409C-BE32-E72D297353CC}">
              <c16:uniqueId val="{00000002-C239-4D6A-A2F0-D375E51341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6A-4352-B470-0A729B833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6A-4352-B470-0A729B833D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6A-4352-B470-0A729B833DC4}"/>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B36A-4352-B470-0A729B833DC4}"/>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0.34</c:v>
                </c:pt>
                <c:pt idx="4">
                  <c:v>#N/A</c:v>
                </c:pt>
                <c:pt idx="5">
                  <c:v>0.24</c:v>
                </c:pt>
                <c:pt idx="6">
                  <c:v>#N/A</c:v>
                </c:pt>
                <c:pt idx="7">
                  <c:v>0.15</c:v>
                </c:pt>
                <c:pt idx="8">
                  <c:v>#N/A</c:v>
                </c:pt>
                <c:pt idx="9">
                  <c:v>0.34</c:v>
                </c:pt>
              </c:numCache>
            </c:numRef>
          </c:val>
          <c:extLst>
            <c:ext xmlns:c16="http://schemas.microsoft.com/office/drawing/2014/chart" uri="{C3380CC4-5D6E-409C-BE32-E72D297353CC}">
              <c16:uniqueId val="{00000004-B36A-4352-B470-0A729B833D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1.76</c:v>
                </c:pt>
                <c:pt idx="2">
                  <c:v>#N/A</c:v>
                </c:pt>
                <c:pt idx="3">
                  <c:v>1.45</c:v>
                </c:pt>
                <c:pt idx="4">
                  <c:v>#N/A</c:v>
                </c:pt>
                <c:pt idx="5">
                  <c:v>0.94</c:v>
                </c:pt>
                <c:pt idx="6">
                  <c:v>#N/A</c:v>
                </c:pt>
                <c:pt idx="7">
                  <c:v>1.56</c:v>
                </c:pt>
                <c:pt idx="8">
                  <c:v>#N/A</c:v>
                </c:pt>
                <c:pt idx="9">
                  <c:v>0.81</c:v>
                </c:pt>
              </c:numCache>
            </c:numRef>
          </c:val>
          <c:extLst>
            <c:ext xmlns:c16="http://schemas.microsoft.com/office/drawing/2014/chart" uri="{C3380CC4-5D6E-409C-BE32-E72D297353CC}">
              <c16:uniqueId val="{00000005-B36A-4352-B470-0A729B833D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1.41</c:v>
                </c:pt>
                <c:pt idx="4">
                  <c:v>#N/A</c:v>
                </c:pt>
                <c:pt idx="5">
                  <c:v>1.05</c:v>
                </c:pt>
                <c:pt idx="6">
                  <c:v>#N/A</c:v>
                </c:pt>
                <c:pt idx="7">
                  <c:v>2.08</c:v>
                </c:pt>
                <c:pt idx="8">
                  <c:v>#N/A</c:v>
                </c:pt>
                <c:pt idx="9">
                  <c:v>2.4700000000000002</c:v>
                </c:pt>
              </c:numCache>
            </c:numRef>
          </c:val>
          <c:extLst>
            <c:ext xmlns:c16="http://schemas.microsoft.com/office/drawing/2014/chart" uri="{C3380CC4-5D6E-409C-BE32-E72D297353CC}">
              <c16:uniqueId val="{00000006-B36A-4352-B470-0A729B833D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5.25</c:v>
                </c:pt>
                <c:pt idx="2">
                  <c:v>#N/A</c:v>
                </c:pt>
                <c:pt idx="3">
                  <c:v>4.8</c:v>
                </c:pt>
                <c:pt idx="4">
                  <c:v>#N/A</c:v>
                </c:pt>
                <c:pt idx="5">
                  <c:v>10.64</c:v>
                </c:pt>
                <c:pt idx="6">
                  <c:v>#N/A</c:v>
                </c:pt>
                <c:pt idx="7">
                  <c:v>7.16</c:v>
                </c:pt>
                <c:pt idx="8">
                  <c:v>#N/A</c:v>
                </c:pt>
                <c:pt idx="9">
                  <c:v>3.24</c:v>
                </c:pt>
              </c:numCache>
            </c:numRef>
          </c:val>
          <c:extLst>
            <c:ext xmlns:c16="http://schemas.microsoft.com/office/drawing/2014/chart" uri="{C3380CC4-5D6E-409C-BE32-E72D297353CC}">
              <c16:uniqueId val="{00000007-B36A-4352-B470-0A729B833DC4}"/>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0.94</c:v>
                </c:pt>
                <c:pt idx="2">
                  <c:v>#N/A</c:v>
                </c:pt>
                <c:pt idx="3">
                  <c:v>0.89</c:v>
                </c:pt>
                <c:pt idx="4">
                  <c:v>#N/A</c:v>
                </c:pt>
                <c:pt idx="5">
                  <c:v>0.62</c:v>
                </c:pt>
                <c:pt idx="6">
                  <c:v>#N/A</c:v>
                </c:pt>
                <c:pt idx="7">
                  <c:v>5.26</c:v>
                </c:pt>
                <c:pt idx="8">
                  <c:v>#N/A</c:v>
                </c:pt>
                <c:pt idx="9">
                  <c:v>6.39</c:v>
                </c:pt>
              </c:numCache>
            </c:numRef>
          </c:val>
          <c:extLst>
            <c:ext xmlns:c16="http://schemas.microsoft.com/office/drawing/2014/chart" uri="{C3380CC4-5D6E-409C-BE32-E72D297353CC}">
              <c16:uniqueId val="{00000008-B36A-4352-B470-0A729B833DC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1.99</c:v>
                </c:pt>
                <c:pt idx="1">
                  <c:v>#N/A</c:v>
                </c:pt>
                <c:pt idx="2">
                  <c:v>1.86</c:v>
                </c:pt>
                <c:pt idx="3">
                  <c:v>#N/A</c:v>
                </c:pt>
                <c:pt idx="4">
                  <c:v>1.59</c:v>
                </c:pt>
                <c:pt idx="5">
                  <c:v>#N/A</c:v>
                </c:pt>
                <c:pt idx="6">
                  <c:v>1.52</c:v>
                </c:pt>
                <c:pt idx="7">
                  <c:v>#N/A</c:v>
                </c:pt>
                <c:pt idx="8">
                  <c:v>1.43</c:v>
                </c:pt>
                <c:pt idx="9">
                  <c:v>#N/A</c:v>
                </c:pt>
              </c:numCache>
            </c:numRef>
          </c:val>
          <c:extLst>
            <c:ext xmlns:c16="http://schemas.microsoft.com/office/drawing/2014/chart" uri="{C3380CC4-5D6E-409C-BE32-E72D297353CC}">
              <c16:uniqueId val="{00000009-B36A-4352-B470-0A729B833D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356</c:v>
                </c:pt>
                <c:pt idx="8">
                  <c:v>419</c:v>
                </c:pt>
                <c:pt idx="11">
                  <c:v>430</c:v>
                </c:pt>
                <c:pt idx="14">
                  <c:v>436</c:v>
                </c:pt>
              </c:numCache>
            </c:numRef>
          </c:val>
          <c:extLst>
            <c:ext xmlns:c16="http://schemas.microsoft.com/office/drawing/2014/chart" uri="{C3380CC4-5D6E-409C-BE32-E72D297353CC}">
              <c16:uniqueId val="{00000000-6DD6-465D-9C76-C9186F672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D6-465D-9C76-C9186F672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3</c:v>
                </c:pt>
                <c:pt idx="6">
                  <c:v>2</c:v>
                </c:pt>
                <c:pt idx="9">
                  <c:v>1</c:v>
                </c:pt>
                <c:pt idx="12">
                  <c:v>1</c:v>
                </c:pt>
              </c:numCache>
            </c:numRef>
          </c:val>
          <c:extLst>
            <c:ext xmlns:c16="http://schemas.microsoft.com/office/drawing/2014/chart" uri="{C3380CC4-5D6E-409C-BE32-E72D297353CC}">
              <c16:uniqueId val="{00000002-6DD6-465D-9C76-C9186F672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8</c:v>
                </c:pt>
                <c:pt idx="6">
                  <c:v>11</c:v>
                </c:pt>
                <c:pt idx="9">
                  <c:v>15</c:v>
                </c:pt>
                <c:pt idx="12">
                  <c:v>15</c:v>
                </c:pt>
              </c:numCache>
            </c:numRef>
          </c:val>
          <c:extLst>
            <c:ext xmlns:c16="http://schemas.microsoft.com/office/drawing/2014/chart" uri="{C3380CC4-5D6E-409C-BE32-E72D297353CC}">
              <c16:uniqueId val="{00000003-6DD6-465D-9C76-C9186F672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19</c:v>
                </c:pt>
                <c:pt idx="6">
                  <c:v>13</c:v>
                </c:pt>
                <c:pt idx="9">
                  <c:v>19</c:v>
                </c:pt>
                <c:pt idx="12">
                  <c:v>36</c:v>
                </c:pt>
              </c:numCache>
            </c:numRef>
          </c:val>
          <c:extLst>
            <c:ext xmlns:c16="http://schemas.microsoft.com/office/drawing/2014/chart" uri="{C3380CC4-5D6E-409C-BE32-E72D297353CC}">
              <c16:uniqueId val="{00000004-6DD6-465D-9C76-C9186F672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D6-465D-9C76-C9186F672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D6-465D-9C76-C9186F672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393</c:v>
                </c:pt>
                <c:pt idx="3">
                  <c:v>439</c:v>
                </c:pt>
                <c:pt idx="6">
                  <c:v>518</c:v>
                </c:pt>
                <c:pt idx="9">
                  <c:v>536</c:v>
                </c:pt>
                <c:pt idx="12">
                  <c:v>548</c:v>
                </c:pt>
              </c:numCache>
            </c:numRef>
          </c:val>
          <c:extLst>
            <c:ext xmlns:c16="http://schemas.microsoft.com/office/drawing/2014/chart" uri="{C3380CC4-5D6E-409C-BE32-E72D297353CC}">
              <c16:uniqueId val="{00000007-6DD6-465D-9C76-C9186F672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c:v>
                </c:pt>
                <c:pt idx="2">
                  <c:v>#N/A</c:v>
                </c:pt>
                <c:pt idx="3">
                  <c:v>#N/A</c:v>
                </c:pt>
                <c:pt idx="4">
                  <c:v>113</c:v>
                </c:pt>
                <c:pt idx="5">
                  <c:v>#N/A</c:v>
                </c:pt>
                <c:pt idx="6">
                  <c:v>#N/A</c:v>
                </c:pt>
                <c:pt idx="7">
                  <c:v>125</c:v>
                </c:pt>
                <c:pt idx="8">
                  <c:v>#N/A</c:v>
                </c:pt>
                <c:pt idx="9">
                  <c:v>#N/A</c:v>
                </c:pt>
                <c:pt idx="10">
                  <c:v>141</c:v>
                </c:pt>
                <c:pt idx="11">
                  <c:v>#N/A</c:v>
                </c:pt>
                <c:pt idx="12">
                  <c:v>#N/A</c:v>
                </c:pt>
                <c:pt idx="13">
                  <c:v>164</c:v>
                </c:pt>
                <c:pt idx="14">
                  <c:v>#N/A</c:v>
                </c:pt>
              </c:numCache>
            </c:numRef>
          </c:val>
          <c:smooth val="0"/>
          <c:extLst>
            <c:ext xmlns:c16="http://schemas.microsoft.com/office/drawing/2014/chart" uri="{C3380CC4-5D6E-409C-BE32-E72D297353CC}">
              <c16:uniqueId val="{00000008-6DD6-465D-9C76-C9186F672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3563</c:v>
                </c:pt>
                <c:pt idx="5">
                  <c:v>3526</c:v>
                </c:pt>
                <c:pt idx="8">
                  <c:v>3935</c:v>
                </c:pt>
                <c:pt idx="11">
                  <c:v>4046</c:v>
                </c:pt>
                <c:pt idx="14">
                  <c:v>4069</c:v>
                </c:pt>
              </c:numCache>
            </c:numRef>
          </c:val>
          <c:extLst>
            <c:ext xmlns:c16="http://schemas.microsoft.com/office/drawing/2014/chart" uri="{C3380CC4-5D6E-409C-BE32-E72D297353CC}">
              <c16:uniqueId val="{00000000-DC02-489F-AF92-1ACCE650FC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2</c:v>
                </c:pt>
                <c:pt idx="8">
                  <c:v>128</c:v>
                </c:pt>
                <c:pt idx="11">
                  <c:v>124</c:v>
                </c:pt>
                <c:pt idx="14">
                  <c:v>78</c:v>
                </c:pt>
              </c:numCache>
            </c:numRef>
          </c:val>
          <c:extLst>
            <c:ext xmlns:c16="http://schemas.microsoft.com/office/drawing/2014/chart" uri="{C3380CC4-5D6E-409C-BE32-E72D297353CC}">
              <c16:uniqueId val="{00000001-DC02-489F-AF92-1ACCE650FC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1616</c:v>
                </c:pt>
                <c:pt idx="5">
                  <c:v>1670</c:v>
                </c:pt>
                <c:pt idx="8">
                  <c:v>1598</c:v>
                </c:pt>
                <c:pt idx="11">
                  <c:v>1717</c:v>
                </c:pt>
                <c:pt idx="14">
                  <c:v>1846</c:v>
                </c:pt>
              </c:numCache>
            </c:numRef>
          </c:val>
          <c:extLst>
            <c:ext xmlns:c16="http://schemas.microsoft.com/office/drawing/2014/chart" uri="{C3380CC4-5D6E-409C-BE32-E72D297353CC}">
              <c16:uniqueId val="{00000002-DC02-489F-AF92-1ACCE650FC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2-489F-AF92-1ACCE650FC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02-489F-AF92-1ACCE650FC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2-489F-AF92-1ACCE650FC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731</c:v>
                </c:pt>
                <c:pt idx="3">
                  <c:v>649</c:v>
                </c:pt>
                <c:pt idx="6">
                  <c:v>612</c:v>
                </c:pt>
                <c:pt idx="9">
                  <c:v>608</c:v>
                </c:pt>
                <c:pt idx="12">
                  <c:v>577</c:v>
                </c:pt>
              </c:numCache>
            </c:numRef>
          </c:val>
          <c:extLst>
            <c:ext xmlns:c16="http://schemas.microsoft.com/office/drawing/2014/chart" uri="{C3380CC4-5D6E-409C-BE32-E72D297353CC}">
              <c16:uniqueId val="{00000006-DC02-489F-AF92-1ACCE650FC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c:v>
                </c:pt>
                <c:pt idx="3">
                  <c:v>116</c:v>
                </c:pt>
                <c:pt idx="6">
                  <c:v>106</c:v>
                </c:pt>
                <c:pt idx="9">
                  <c:v>92</c:v>
                </c:pt>
                <c:pt idx="12">
                  <c:v>79</c:v>
                </c:pt>
              </c:numCache>
            </c:numRef>
          </c:val>
          <c:extLst>
            <c:ext xmlns:c16="http://schemas.microsoft.com/office/drawing/2014/chart" uri="{C3380CC4-5D6E-409C-BE32-E72D297353CC}">
              <c16:uniqueId val="{00000007-DC02-489F-AF92-1ACCE650FC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c:v>
                </c:pt>
                <c:pt idx="3">
                  <c:v>60</c:v>
                </c:pt>
                <c:pt idx="6">
                  <c:v>71</c:v>
                </c:pt>
                <c:pt idx="9">
                  <c:v>99</c:v>
                </c:pt>
                <c:pt idx="12">
                  <c:v>90</c:v>
                </c:pt>
              </c:numCache>
            </c:numRef>
          </c:val>
          <c:extLst>
            <c:ext xmlns:c16="http://schemas.microsoft.com/office/drawing/2014/chart" uri="{C3380CC4-5D6E-409C-BE32-E72D297353CC}">
              <c16:uniqueId val="{00000008-DC02-489F-AF92-1ACCE650FC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9</c:v>
                </c:pt>
                <c:pt idx="6">
                  <c:v>7</c:v>
                </c:pt>
                <c:pt idx="9">
                  <c:v>5</c:v>
                </c:pt>
                <c:pt idx="12">
                  <c:v>3</c:v>
                </c:pt>
              </c:numCache>
            </c:numRef>
          </c:val>
          <c:extLst>
            <c:ext xmlns:c16="http://schemas.microsoft.com/office/drawing/2014/chart" uri="{C3380CC4-5D6E-409C-BE32-E72D297353CC}">
              <c16:uniqueId val="{00000009-DC02-489F-AF92-1ACCE650FC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4438</c:v>
                </c:pt>
                <c:pt idx="3">
                  <c:v>4451</c:v>
                </c:pt>
                <c:pt idx="6">
                  <c:v>5521</c:v>
                </c:pt>
                <c:pt idx="9">
                  <c:v>5761</c:v>
                </c:pt>
                <c:pt idx="12">
                  <c:v>5863</c:v>
                </c:pt>
              </c:numCache>
            </c:numRef>
          </c:val>
          <c:extLst>
            <c:ext xmlns:c16="http://schemas.microsoft.com/office/drawing/2014/chart" uri="{C3380CC4-5D6E-409C-BE32-E72D297353CC}">
              <c16:uniqueId val="{0000000A-DC02-489F-AF92-1ACCE650FC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197</c:v>
                </c:pt>
                <c:pt idx="2">
                  <c:v>#N/A</c:v>
                </c:pt>
                <c:pt idx="3">
                  <c:v>#N/A</c:v>
                </c:pt>
                <c:pt idx="4">
                  <c:v>88</c:v>
                </c:pt>
                <c:pt idx="5">
                  <c:v>#N/A</c:v>
                </c:pt>
                <c:pt idx="6">
                  <c:v>#N/A</c:v>
                </c:pt>
                <c:pt idx="7">
                  <c:v>655</c:v>
                </c:pt>
                <c:pt idx="8">
                  <c:v>#N/A</c:v>
                </c:pt>
                <c:pt idx="9">
                  <c:v>#N/A</c:v>
                </c:pt>
                <c:pt idx="10">
                  <c:v>679</c:v>
                </c:pt>
                <c:pt idx="11">
                  <c:v>#N/A</c:v>
                </c:pt>
                <c:pt idx="12">
                  <c:v>#N/A</c:v>
                </c:pt>
                <c:pt idx="13">
                  <c:v>620</c:v>
                </c:pt>
                <c:pt idx="14">
                  <c:v>#N/A</c:v>
                </c:pt>
              </c:numCache>
            </c:numRef>
          </c:val>
          <c:smooth val="0"/>
          <c:extLst>
            <c:ext xmlns:c16="http://schemas.microsoft.com/office/drawing/2014/chart" uri="{C3380CC4-5D6E-409C-BE32-E72D297353CC}">
              <c16:uniqueId val="{0000000B-DC02-489F-AF92-1ACCE650FC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964</c:v>
                </c:pt>
                <c:pt idx="1">
                  <c:v>1101</c:v>
                </c:pt>
                <c:pt idx="2">
                  <c:v>1192</c:v>
                </c:pt>
              </c:numCache>
            </c:numRef>
          </c:val>
          <c:extLst>
            <c:ext xmlns:c16="http://schemas.microsoft.com/office/drawing/2014/chart" uri="{C3380CC4-5D6E-409C-BE32-E72D297353CC}">
              <c16:uniqueId val="{00000000-E04B-45C8-90F7-B14F6A4AE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c:v>
                </c:pt>
                <c:pt idx="1">
                  <c:v>115</c:v>
                </c:pt>
                <c:pt idx="2">
                  <c:v>124</c:v>
                </c:pt>
              </c:numCache>
            </c:numRef>
          </c:val>
          <c:extLst>
            <c:ext xmlns:c16="http://schemas.microsoft.com/office/drawing/2014/chart" uri="{C3380CC4-5D6E-409C-BE32-E72D297353CC}">
              <c16:uniqueId val="{00000001-E04B-45C8-90F7-B14F6A4AE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281</c:v>
                </c:pt>
                <c:pt idx="1">
                  <c:v>268</c:v>
                </c:pt>
                <c:pt idx="2">
                  <c:v>273</c:v>
                </c:pt>
              </c:numCache>
            </c:numRef>
          </c:val>
          <c:extLst>
            <c:ext xmlns:c16="http://schemas.microsoft.com/office/drawing/2014/chart" uri="{C3380CC4-5D6E-409C-BE32-E72D297353CC}">
              <c16:uniqueId val="{00000002-E04B-45C8-90F7-B14F6A4AED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
3,533
98.45
4,113,200
4,065,480
44,920
2,479,562
5,862,788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少子高齢化の進行により人口が減少傾向で推移している中、基幹産業である農林業は低迷し、他に主要となる産業もないことなどから、構造的に見ても財政基盤が弱く、</a:t>
          </a:r>
          <a:r>
            <a:rPr lang="ja-JP" altLang="ja-JP" sz="1100" b="0">
              <a:solidFill>
                <a:schemeClr val="tx1"/>
              </a:solidFill>
              <a:effectLst/>
              <a:latin typeface="+mn-lt"/>
              <a:ea typeface="+mn-ea"/>
              <a:cs typeface="+mn-cs"/>
            </a:rPr>
            <a:t>財政力指数は</a:t>
          </a:r>
          <a:r>
            <a:rPr lang="en-US" altLang="ja-JP" sz="1100" b="0">
              <a:solidFill>
                <a:schemeClr val="tx1"/>
              </a:solidFill>
              <a:effectLst/>
              <a:latin typeface="+mn-lt"/>
              <a:ea typeface="+mn-ea"/>
              <a:cs typeface="+mn-cs"/>
            </a:rPr>
            <a:t>類似団体平均を下回っている。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そのため、第５次行財政改革大綱及び推進プランに基づく徹底した行財政改革の継続や行政の効率化に努めることにより、財政の健全化を図る。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経常収支比率は、対前年度比で3.5</a:t>
          </a:r>
          <a:r>
            <a:rPr lang="ja-JP" altLang="ja-JP" sz="1100" b="0">
              <a:solidFill>
                <a:schemeClr val="tx1"/>
              </a:solidFill>
              <a:effectLst/>
              <a:latin typeface="+mn-lt"/>
              <a:ea typeface="+mn-ea"/>
              <a:cs typeface="+mn-cs"/>
            </a:rPr>
            <a:t>ポイント高く</a:t>
          </a:r>
          <a:r>
            <a:rPr lang="en-US" altLang="ja-JP" sz="1100" b="0">
              <a:solidFill>
                <a:schemeClr val="tx1"/>
              </a:solidFill>
              <a:effectLst/>
              <a:latin typeface="+mn-lt"/>
              <a:ea typeface="+mn-ea"/>
              <a:cs typeface="+mn-cs"/>
            </a:rPr>
            <a:t>なっている。</a:t>
          </a:r>
          <a:endParaRPr lang="ja-JP" altLang="ja-JP" sz="1400">
            <a:solidFill>
              <a:schemeClr val="tx1"/>
            </a:solidFill>
            <a:effectLst/>
          </a:endParaRPr>
        </a:p>
        <a:p>
          <a:r>
            <a:rPr lang="en-US" altLang="ja-JP" sz="1100" b="0">
              <a:solidFill>
                <a:srgbClr val="FF0000"/>
              </a:solidFill>
              <a:effectLst/>
              <a:latin typeface="+mn-lt"/>
              <a:ea typeface="+mn-ea"/>
              <a:cs typeface="+mn-cs"/>
            </a:rPr>
            <a:t>　</a:t>
          </a:r>
          <a:r>
            <a:rPr lang="ja-JP" altLang="en-US" sz="1100" b="0">
              <a:solidFill>
                <a:schemeClr val="tx1"/>
              </a:solidFill>
              <a:effectLst/>
              <a:latin typeface="+mn-lt"/>
              <a:ea typeface="+mn-ea"/>
              <a:cs typeface="+mn-cs"/>
            </a:rPr>
            <a:t>今後は</a:t>
          </a:r>
          <a:r>
            <a:rPr lang="ja-JP" altLang="ja-JP" sz="1100" b="0">
              <a:solidFill>
                <a:schemeClr val="tx1"/>
              </a:solidFill>
              <a:effectLst/>
              <a:latin typeface="+mn-lt"/>
              <a:ea typeface="+mn-ea"/>
              <a:cs typeface="+mn-cs"/>
            </a:rPr>
            <a:t>事務の効率化等を図り、人件費を抑制する</a:t>
          </a:r>
          <a:r>
            <a:rPr lang="ja-JP" altLang="en-US" sz="1100" b="0">
              <a:solidFill>
                <a:schemeClr val="tx1"/>
              </a:solidFill>
              <a:effectLst/>
              <a:latin typeface="+mn-lt"/>
              <a:ea typeface="+mn-ea"/>
              <a:cs typeface="+mn-cs"/>
            </a:rPr>
            <a:t>とともに、公共施設等総合管理計画等に基づいた公共施設の適正化を図る中で、起債の発行を抑制し、</a:t>
          </a:r>
          <a:r>
            <a:rPr lang="ja-JP" altLang="ja-JP" sz="1100" b="0">
              <a:solidFill>
                <a:schemeClr val="tx1"/>
              </a:solidFill>
              <a:effectLst/>
              <a:latin typeface="+mn-lt"/>
              <a:ea typeface="+mn-ea"/>
              <a:cs typeface="+mn-cs"/>
            </a:rPr>
            <a:t>より弾力的な財政構造に向けた取組を行う。</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92329</xdr:rowOff>
    </xdr:to>
    <xdr:cxnSp macro="">
      <xdr:nvCxnSpPr>
        <xdr:cNvPr id="131" name="直線コネクタ 130"/>
        <xdr:cNvCxnSpPr/>
      </xdr:nvCxnSpPr>
      <xdr:spPr>
        <a:xfrm>
          <a:off x="4114800" y="1115212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109347</xdr:rowOff>
    </xdr:from>
    <xdr:to>
      <xdr:col>19</xdr:col>
      <xdr:colOff>133350</xdr:colOff>
      <xdr:row>65</xdr:row>
      <xdr:rowOff>7874</xdr:rowOff>
    </xdr:to>
    <xdr:cxnSp macro="">
      <xdr:nvCxnSpPr>
        <xdr:cNvPr id="134" name="直線コネクタ 133"/>
        <xdr:cNvCxnSpPr/>
      </xdr:nvCxnSpPr>
      <xdr:spPr>
        <a:xfrm>
          <a:off x="3225800" y="11082147"/>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109347</xdr:rowOff>
    </xdr:from>
    <xdr:to>
      <xdr:col>15</xdr:col>
      <xdr:colOff>82550</xdr:colOff>
      <xdr:row>65</xdr:row>
      <xdr:rowOff>3048</xdr:rowOff>
    </xdr:to>
    <xdr:cxnSp macro="">
      <xdr:nvCxnSpPr>
        <xdr:cNvPr id="137" name="直線コネクタ 136"/>
        <xdr:cNvCxnSpPr/>
      </xdr:nvCxnSpPr>
      <xdr:spPr>
        <a:xfrm flipV="1">
          <a:off x="2336800" y="1108214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56134</xdr:rowOff>
    </xdr:to>
    <xdr:cxnSp macro="">
      <xdr:nvCxnSpPr>
        <xdr:cNvPr id="140" name="直線コネクタ 139"/>
        <xdr:cNvCxnSpPr/>
      </xdr:nvCxnSpPr>
      <xdr:spPr>
        <a:xfrm flipV="1">
          <a:off x="1447800" y="111472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41529</xdr:rowOff>
    </xdr:from>
    <xdr:to>
      <xdr:col>23</xdr:col>
      <xdr:colOff>184150</xdr:colOff>
      <xdr:row>65</xdr:row>
      <xdr:rowOff>143129</xdr:rowOff>
    </xdr:to>
    <xdr:sp macro="" textlink="">
      <xdr:nvSpPr>
        <xdr:cNvPr id="150" name="楕円 149"/>
        <xdr:cNvSpPr/>
      </xdr:nvSpPr>
      <xdr:spPr>
        <a:xfrm>
          <a:off x="49022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13606</xdr:rowOff>
    </xdr:from>
    <xdr:ext cx="762000" cy="259045"/>
    <xdr:sp macro="" textlink="">
      <xdr:nvSpPr>
        <xdr:cNvPr id="151" name="財政構造の弾力性該当値テキスト"/>
        <xdr:cNvSpPr txBox="1"/>
      </xdr:nvSpPr>
      <xdr:spPr>
        <a:xfrm>
          <a:off x="5041900" y="1115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58547</xdr:rowOff>
    </xdr:from>
    <xdr:to>
      <xdr:col>15</xdr:col>
      <xdr:colOff>133350</xdr:colOff>
      <xdr:row>64</xdr:row>
      <xdr:rowOff>160147</xdr:rowOff>
    </xdr:to>
    <xdr:sp macro="" textlink="">
      <xdr:nvSpPr>
        <xdr:cNvPr id="154" name="楕円 153"/>
        <xdr:cNvSpPr/>
      </xdr:nvSpPr>
      <xdr:spPr>
        <a:xfrm>
          <a:off x="3175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144924</xdr:rowOff>
    </xdr:from>
    <xdr:ext cx="762000" cy="259045"/>
    <xdr:sp macro="" textlink="">
      <xdr:nvSpPr>
        <xdr:cNvPr id="155" name="テキスト ボックス 154"/>
        <xdr:cNvSpPr txBox="1"/>
      </xdr:nvSpPr>
      <xdr:spPr>
        <a:xfrm>
          <a:off x="2844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64025</xdr:rowOff>
    </xdr:from>
    <xdr:ext cx="762000" cy="259045"/>
    <xdr:sp macro="" textlink="">
      <xdr:nvSpPr>
        <xdr:cNvPr id="157" name="テキスト ボックス 156"/>
        <xdr:cNvSpPr txBox="1"/>
      </xdr:nvSpPr>
      <xdr:spPr>
        <a:xfrm>
          <a:off x="1955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8" name="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56299</xdr:rowOff>
    </xdr:from>
    <xdr:to>
      <xdr:col>23</xdr:col>
      <xdr:colOff>133350</xdr:colOff>
      <xdr:row>81</xdr:row>
      <xdr:rowOff>56603</xdr:rowOff>
    </xdr:to>
    <xdr:cxnSp macro="">
      <xdr:nvCxnSpPr>
        <xdr:cNvPr id="193" name="直線コネクタ 192"/>
        <xdr:cNvCxnSpPr/>
      </xdr:nvCxnSpPr>
      <xdr:spPr>
        <a:xfrm flipV="1">
          <a:off x="4114800" y="1394374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49732</xdr:rowOff>
    </xdr:from>
    <xdr:to>
      <xdr:col>19</xdr:col>
      <xdr:colOff>133350</xdr:colOff>
      <xdr:row>81</xdr:row>
      <xdr:rowOff>56603</xdr:rowOff>
    </xdr:to>
    <xdr:cxnSp macro="">
      <xdr:nvCxnSpPr>
        <xdr:cNvPr id="196" name="直線コネクタ 195"/>
        <xdr:cNvCxnSpPr/>
      </xdr:nvCxnSpPr>
      <xdr:spPr>
        <a:xfrm>
          <a:off x="3225800" y="1393718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42597</xdr:rowOff>
    </xdr:from>
    <xdr:to>
      <xdr:col>15</xdr:col>
      <xdr:colOff>82550</xdr:colOff>
      <xdr:row>81</xdr:row>
      <xdr:rowOff>49732</xdr:rowOff>
    </xdr:to>
    <xdr:cxnSp macro="">
      <xdr:nvCxnSpPr>
        <xdr:cNvPr id="199" name="直線コネクタ 198"/>
        <xdr:cNvCxnSpPr/>
      </xdr:nvCxnSpPr>
      <xdr:spPr>
        <a:xfrm>
          <a:off x="2336800" y="13930047"/>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24533</xdr:rowOff>
    </xdr:from>
    <xdr:to>
      <xdr:col>11</xdr:col>
      <xdr:colOff>31750</xdr:colOff>
      <xdr:row>81</xdr:row>
      <xdr:rowOff>42597</xdr:rowOff>
    </xdr:to>
    <xdr:cxnSp macro="">
      <xdr:nvCxnSpPr>
        <xdr:cNvPr id="202" name="直線コネクタ 201"/>
        <xdr:cNvCxnSpPr/>
      </xdr:nvCxnSpPr>
      <xdr:spPr>
        <a:xfrm>
          <a:off x="1447800" y="13911983"/>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5499</xdr:rowOff>
    </xdr:from>
    <xdr:to>
      <xdr:col>23</xdr:col>
      <xdr:colOff>184150</xdr:colOff>
      <xdr:row>81</xdr:row>
      <xdr:rowOff>107099</xdr:rowOff>
    </xdr:to>
    <xdr:sp macro="" textlink="">
      <xdr:nvSpPr>
        <xdr:cNvPr id="212" name="楕円 211"/>
        <xdr:cNvSpPr/>
      </xdr:nvSpPr>
      <xdr:spPr>
        <a:xfrm>
          <a:off x="4902200" y="138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98226</xdr:rowOff>
    </xdr:from>
    <xdr:ext cx="762000" cy="259045"/>
    <xdr:sp macro="" textlink="">
      <xdr:nvSpPr>
        <xdr:cNvPr id="213" name="人件費・物件費等の状況該当値テキスト"/>
        <xdr:cNvSpPr txBox="1"/>
      </xdr:nvSpPr>
      <xdr:spPr>
        <a:xfrm>
          <a:off x="5041900" y="1381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5803</xdr:rowOff>
    </xdr:from>
    <xdr:to>
      <xdr:col>19</xdr:col>
      <xdr:colOff>184150</xdr:colOff>
      <xdr:row>81</xdr:row>
      <xdr:rowOff>107403</xdr:rowOff>
    </xdr:to>
    <xdr:sp macro="" textlink="">
      <xdr:nvSpPr>
        <xdr:cNvPr id="214" name="楕円 213"/>
        <xdr:cNvSpPr/>
      </xdr:nvSpPr>
      <xdr:spPr>
        <a:xfrm>
          <a:off x="4064000" y="138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117580</xdr:rowOff>
    </xdr:from>
    <xdr:ext cx="736600" cy="259045"/>
    <xdr:sp macro="" textlink="">
      <xdr:nvSpPr>
        <xdr:cNvPr id="215" name="テキスト ボックス 214"/>
        <xdr:cNvSpPr txBox="1"/>
      </xdr:nvSpPr>
      <xdr:spPr>
        <a:xfrm>
          <a:off x="3733800" y="1366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170382</xdr:rowOff>
    </xdr:from>
    <xdr:to>
      <xdr:col>15</xdr:col>
      <xdr:colOff>133350</xdr:colOff>
      <xdr:row>81</xdr:row>
      <xdr:rowOff>100532</xdr:rowOff>
    </xdr:to>
    <xdr:sp macro="" textlink="">
      <xdr:nvSpPr>
        <xdr:cNvPr id="216" name="楕円 215"/>
        <xdr:cNvSpPr/>
      </xdr:nvSpPr>
      <xdr:spPr>
        <a:xfrm>
          <a:off x="3175000" y="138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110709</xdr:rowOff>
    </xdr:from>
    <xdr:ext cx="762000" cy="259045"/>
    <xdr:sp macro="" textlink="">
      <xdr:nvSpPr>
        <xdr:cNvPr id="217" name="テキスト ボックス 216"/>
        <xdr:cNvSpPr txBox="1"/>
      </xdr:nvSpPr>
      <xdr:spPr>
        <a:xfrm>
          <a:off x="2844800" y="1365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163247</xdr:rowOff>
    </xdr:from>
    <xdr:to>
      <xdr:col>11</xdr:col>
      <xdr:colOff>82550</xdr:colOff>
      <xdr:row>81</xdr:row>
      <xdr:rowOff>93397</xdr:rowOff>
    </xdr:to>
    <xdr:sp macro="" textlink="">
      <xdr:nvSpPr>
        <xdr:cNvPr id="218" name="楕円 217"/>
        <xdr:cNvSpPr/>
      </xdr:nvSpPr>
      <xdr:spPr>
        <a:xfrm>
          <a:off x="2286000" y="138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103574</xdr:rowOff>
    </xdr:from>
    <xdr:ext cx="762000" cy="259045"/>
    <xdr:sp macro="" textlink="">
      <xdr:nvSpPr>
        <xdr:cNvPr id="219" name="テキスト ボックス 218"/>
        <xdr:cNvSpPr txBox="1"/>
      </xdr:nvSpPr>
      <xdr:spPr>
        <a:xfrm>
          <a:off x="1955800" y="1364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145183</xdr:rowOff>
    </xdr:from>
    <xdr:to>
      <xdr:col>7</xdr:col>
      <xdr:colOff>31750</xdr:colOff>
      <xdr:row>81</xdr:row>
      <xdr:rowOff>75333</xdr:rowOff>
    </xdr:to>
    <xdr:sp macro="" textlink="">
      <xdr:nvSpPr>
        <xdr:cNvPr id="220" name="楕円 219"/>
        <xdr:cNvSpPr/>
      </xdr:nvSpPr>
      <xdr:spPr>
        <a:xfrm>
          <a:off x="1397000" y="13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85510</xdr:rowOff>
    </xdr:from>
    <xdr:ext cx="762000" cy="259045"/>
    <xdr:sp macro="" textlink="">
      <xdr:nvSpPr>
        <xdr:cNvPr id="221" name="テキスト ボックス 220"/>
        <xdr:cNvSpPr txBox="1"/>
      </xdr:nvSpPr>
      <xdr:spPr>
        <a:xfrm>
          <a:off x="1066800" y="13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ラスパイレス指数は、対前年度比で</a:t>
          </a:r>
          <a:r>
            <a:rPr lang="en-US" altLang="ja-JP" sz="1100" b="0">
              <a:solidFill>
                <a:schemeClr val="tx1"/>
              </a:solidFill>
              <a:effectLst/>
              <a:latin typeface="+mn-lt"/>
              <a:ea typeface="+mn-ea"/>
              <a:cs typeface="+mn-cs"/>
            </a:rPr>
            <a:t>0.9</a:t>
          </a:r>
          <a:r>
            <a:rPr lang="ja-JP" altLang="ja-JP" sz="1100" b="0">
              <a:solidFill>
                <a:schemeClr val="tx1"/>
              </a:solidFill>
              <a:effectLst/>
              <a:latin typeface="+mn-lt"/>
              <a:ea typeface="+mn-ea"/>
              <a:cs typeface="+mn-cs"/>
            </a:rPr>
            <a:t>ポイント低くなっており、類似団体と同水準となっている。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特別昇給を廃止するなど町独自の給与削減対策を行っており、今後も類似団体と同水準を維持していくことを想定している。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142494</xdr:rowOff>
    </xdr:to>
    <xdr:cxnSp macro="">
      <xdr:nvCxnSpPr>
        <xdr:cNvPr id="253" name="直線コネクタ 252"/>
        <xdr:cNvCxnSpPr/>
      </xdr:nvCxnSpPr>
      <xdr:spPr>
        <a:xfrm flipV="1">
          <a:off x="16179800" y="150152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142494</xdr:rowOff>
    </xdr:from>
    <xdr:to>
      <xdr:col>77</xdr:col>
      <xdr:colOff>44450</xdr:colOff>
      <xdr:row>88</xdr:row>
      <xdr:rowOff>9652</xdr:rowOff>
    </xdr:to>
    <xdr:cxnSp macro="">
      <xdr:nvCxnSpPr>
        <xdr:cNvPr id="256" name="直線コネクタ 255"/>
        <xdr:cNvCxnSpPr/>
      </xdr:nvCxnSpPr>
      <xdr:spPr>
        <a:xfrm flipV="1">
          <a:off x="15290800" y="1505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88</xdr:row>
      <xdr:rowOff>9652</xdr:rowOff>
    </xdr:to>
    <xdr:cxnSp macro="">
      <xdr:nvCxnSpPr>
        <xdr:cNvPr id="259" name="直線コネクタ 258"/>
        <xdr:cNvCxnSpPr/>
      </xdr:nvCxnSpPr>
      <xdr:spPr>
        <a:xfrm>
          <a:off x="14401800" y="1502486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108713</xdr:rowOff>
    </xdr:from>
    <xdr:to>
      <xdr:col>68</xdr:col>
      <xdr:colOff>152400</xdr:colOff>
      <xdr:row>87</xdr:row>
      <xdr:rowOff>142494</xdr:rowOff>
    </xdr:to>
    <xdr:cxnSp macro="">
      <xdr:nvCxnSpPr>
        <xdr:cNvPr id="262" name="直線コネクタ 261"/>
        <xdr:cNvCxnSpPr/>
      </xdr:nvCxnSpPr>
      <xdr:spPr>
        <a:xfrm flipV="1">
          <a:off x="13512800" y="150248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3" name="給与水準   （国との比較）該当値テキスト"/>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4" name="楕円 273"/>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32021</xdr:rowOff>
    </xdr:from>
    <xdr:ext cx="736600" cy="259045"/>
    <xdr:sp macro="" textlink="">
      <xdr:nvSpPr>
        <xdr:cNvPr id="275" name="テキスト ボックス 274"/>
        <xdr:cNvSpPr txBox="1"/>
      </xdr:nvSpPr>
      <xdr:spPr>
        <a:xfrm>
          <a:off x="15798800" y="1477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7" name="テキスト ボックス 276"/>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57913</xdr:rowOff>
    </xdr:from>
    <xdr:to>
      <xdr:col>68</xdr:col>
      <xdr:colOff>203200</xdr:colOff>
      <xdr:row>87</xdr:row>
      <xdr:rowOff>159513</xdr:rowOff>
    </xdr:to>
    <xdr:sp macro="" textlink="">
      <xdr:nvSpPr>
        <xdr:cNvPr id="278" name="楕円 277"/>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79" name="テキスト ボックス 278"/>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80" name="楕円 279"/>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6621</xdr:rowOff>
    </xdr:from>
    <xdr:ext cx="762000" cy="259045"/>
    <xdr:sp macro="" textlink="">
      <xdr:nvSpPr>
        <xdr:cNvPr id="281" name="テキスト ボックス 280"/>
        <xdr:cNvSpPr txBox="1"/>
      </xdr:nvSpPr>
      <xdr:spPr>
        <a:xfrm>
          <a:off x="13131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人口1,000人当たりの職員数は、過去からの新規採用抑制策により、類似団体平均を下回って</a:t>
          </a:r>
          <a:r>
            <a:rPr lang="ja-JP" altLang="ja-JP" sz="1100" b="0">
              <a:solidFill>
                <a:schemeClr val="tx1"/>
              </a:solidFill>
              <a:effectLst/>
              <a:latin typeface="+mn-lt"/>
              <a:ea typeface="+mn-ea"/>
              <a:cs typeface="+mn-cs"/>
            </a:rPr>
            <a:t>いるが、令和</a:t>
          </a:r>
          <a:r>
            <a:rPr lang="ja-JP" altLang="en-US" sz="1100" b="0">
              <a:solidFill>
                <a:schemeClr val="tx1"/>
              </a:solidFill>
              <a:effectLst/>
              <a:latin typeface="+mn-lt"/>
              <a:ea typeface="+mn-ea"/>
              <a:cs typeface="+mn-cs"/>
            </a:rPr>
            <a:t>５</a:t>
          </a:r>
          <a:r>
            <a:rPr lang="ja-JP" altLang="ja-JP" sz="1100" b="0">
              <a:solidFill>
                <a:schemeClr val="tx1"/>
              </a:solidFill>
              <a:effectLst/>
              <a:latin typeface="+mn-lt"/>
              <a:ea typeface="+mn-ea"/>
              <a:cs typeface="+mn-cs"/>
            </a:rPr>
            <a:t>年度は、前年度比で</a:t>
          </a:r>
          <a:r>
            <a:rPr lang="en-US" altLang="ja-JP" sz="1100" b="0">
              <a:solidFill>
                <a:schemeClr val="tx1"/>
              </a:solidFill>
              <a:effectLst/>
              <a:latin typeface="+mn-lt"/>
              <a:ea typeface="+mn-ea"/>
              <a:cs typeface="+mn-cs"/>
            </a:rPr>
            <a:t>0.42</a:t>
          </a:r>
          <a:r>
            <a:rPr lang="ja-JP" altLang="ja-JP" sz="1100" b="0">
              <a:solidFill>
                <a:schemeClr val="tx1"/>
              </a:solidFill>
              <a:effectLst/>
              <a:latin typeface="+mn-lt"/>
              <a:ea typeface="+mn-ea"/>
              <a:cs typeface="+mn-cs"/>
            </a:rPr>
            <a:t>ポイント高くなっている。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今後は住民サービスの向上を図りながら、</a:t>
          </a:r>
          <a:r>
            <a:rPr lang="ja-JP" altLang="ja-JP" sz="1100" b="0">
              <a:solidFill>
                <a:schemeClr val="tx1"/>
              </a:solidFill>
              <a:effectLst/>
              <a:latin typeface="+mn-lt"/>
              <a:ea typeface="+mn-ea"/>
              <a:cs typeface="+mn-cs"/>
            </a:rPr>
            <a:t>さらなる</a:t>
          </a:r>
          <a:r>
            <a:rPr lang="en-US" altLang="ja-JP" sz="1100" b="0">
              <a:solidFill>
                <a:schemeClr val="tx1"/>
              </a:solidFill>
              <a:effectLst/>
              <a:latin typeface="+mn-lt"/>
              <a:ea typeface="+mn-ea"/>
              <a:cs typeface="+mn-cs"/>
            </a:rPr>
            <a:t>事務の効率化等にも取り組む必要がある。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34260</xdr:rowOff>
    </xdr:from>
    <xdr:to>
      <xdr:col>81</xdr:col>
      <xdr:colOff>44450</xdr:colOff>
      <xdr:row>59</xdr:row>
      <xdr:rowOff>39086</xdr:rowOff>
    </xdr:to>
    <xdr:cxnSp macro="">
      <xdr:nvCxnSpPr>
        <xdr:cNvPr id="317" name="直線コネクタ 316"/>
        <xdr:cNvCxnSpPr/>
      </xdr:nvCxnSpPr>
      <xdr:spPr>
        <a:xfrm>
          <a:off x="16179800" y="101498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34260</xdr:rowOff>
    </xdr:to>
    <xdr:cxnSp macro="">
      <xdr:nvCxnSpPr>
        <xdr:cNvPr id="320" name="直線コネクタ 319"/>
        <xdr:cNvCxnSpPr/>
      </xdr:nvCxnSpPr>
      <xdr:spPr>
        <a:xfrm>
          <a:off x="15290800" y="10138664"/>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19552</xdr:rowOff>
    </xdr:from>
    <xdr:to>
      <xdr:col>72</xdr:col>
      <xdr:colOff>203200</xdr:colOff>
      <xdr:row>59</xdr:row>
      <xdr:rowOff>23114</xdr:rowOff>
    </xdr:to>
    <xdr:cxnSp macro="">
      <xdr:nvCxnSpPr>
        <xdr:cNvPr id="323" name="直線コネクタ 322"/>
        <xdr:cNvCxnSpPr/>
      </xdr:nvCxnSpPr>
      <xdr:spPr>
        <a:xfrm>
          <a:off x="14401800" y="10135102"/>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19552</xdr:rowOff>
    </xdr:from>
    <xdr:to>
      <xdr:col>68</xdr:col>
      <xdr:colOff>152400</xdr:colOff>
      <xdr:row>59</xdr:row>
      <xdr:rowOff>28744</xdr:rowOff>
    </xdr:to>
    <xdr:cxnSp macro="">
      <xdr:nvCxnSpPr>
        <xdr:cNvPr id="326" name="直線コネクタ 325"/>
        <xdr:cNvCxnSpPr/>
      </xdr:nvCxnSpPr>
      <xdr:spPr>
        <a:xfrm flipV="1">
          <a:off x="13512800" y="1013510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159736</xdr:rowOff>
    </xdr:from>
    <xdr:to>
      <xdr:col>81</xdr:col>
      <xdr:colOff>95250</xdr:colOff>
      <xdr:row>59</xdr:row>
      <xdr:rowOff>89886</xdr:rowOff>
    </xdr:to>
    <xdr:sp macro="" textlink="">
      <xdr:nvSpPr>
        <xdr:cNvPr id="336" name="楕円 335"/>
        <xdr:cNvSpPr/>
      </xdr:nvSpPr>
      <xdr:spPr>
        <a:xfrm>
          <a:off x="16967200" y="101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81013</xdr:rowOff>
    </xdr:from>
    <xdr:ext cx="762000" cy="259045"/>
    <xdr:sp macro="" textlink="">
      <xdr:nvSpPr>
        <xdr:cNvPr id="337" name="定員管理の状況該当値テキスト"/>
        <xdr:cNvSpPr txBox="1"/>
      </xdr:nvSpPr>
      <xdr:spPr>
        <a:xfrm>
          <a:off x="17106900" y="1002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154910</xdr:rowOff>
    </xdr:from>
    <xdr:to>
      <xdr:col>77</xdr:col>
      <xdr:colOff>95250</xdr:colOff>
      <xdr:row>59</xdr:row>
      <xdr:rowOff>85060</xdr:rowOff>
    </xdr:to>
    <xdr:sp macro="" textlink="">
      <xdr:nvSpPr>
        <xdr:cNvPr id="338" name="楕円 337"/>
        <xdr:cNvSpPr/>
      </xdr:nvSpPr>
      <xdr:spPr>
        <a:xfrm>
          <a:off x="16129000" y="100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95237</xdr:rowOff>
    </xdr:from>
    <xdr:ext cx="736600" cy="259045"/>
    <xdr:sp macro="" textlink="">
      <xdr:nvSpPr>
        <xdr:cNvPr id="339" name="テキスト ボックス 338"/>
        <xdr:cNvSpPr txBox="1"/>
      </xdr:nvSpPr>
      <xdr:spPr>
        <a:xfrm>
          <a:off x="15798800" y="986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0" name="楕円 339"/>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1" name="テキスト ボックス 340"/>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140202</xdr:rowOff>
    </xdr:from>
    <xdr:to>
      <xdr:col>68</xdr:col>
      <xdr:colOff>203200</xdr:colOff>
      <xdr:row>59</xdr:row>
      <xdr:rowOff>70352</xdr:rowOff>
    </xdr:to>
    <xdr:sp macro="" textlink="">
      <xdr:nvSpPr>
        <xdr:cNvPr id="342" name="楕円 341"/>
        <xdr:cNvSpPr/>
      </xdr:nvSpPr>
      <xdr:spPr>
        <a:xfrm>
          <a:off x="14351000" y="10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80529</xdr:rowOff>
    </xdr:from>
    <xdr:ext cx="762000" cy="259045"/>
    <xdr:sp macro="" textlink="">
      <xdr:nvSpPr>
        <xdr:cNvPr id="343" name="テキスト ボックス 342"/>
        <xdr:cNvSpPr txBox="1"/>
      </xdr:nvSpPr>
      <xdr:spPr>
        <a:xfrm>
          <a:off x="14020800" y="98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149394</xdr:rowOff>
    </xdr:from>
    <xdr:to>
      <xdr:col>64</xdr:col>
      <xdr:colOff>152400</xdr:colOff>
      <xdr:row>59</xdr:row>
      <xdr:rowOff>79544</xdr:rowOff>
    </xdr:to>
    <xdr:sp macro="" textlink="">
      <xdr:nvSpPr>
        <xdr:cNvPr id="344" name="楕円 343"/>
        <xdr:cNvSpPr/>
      </xdr:nvSpPr>
      <xdr:spPr>
        <a:xfrm>
          <a:off x="13462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89721</xdr:rowOff>
    </xdr:from>
    <xdr:ext cx="762000" cy="259045"/>
    <xdr:sp macro="" textlink="">
      <xdr:nvSpPr>
        <xdr:cNvPr id="345" name="テキスト ボックス 344"/>
        <xdr:cNvSpPr txBox="1"/>
      </xdr:nvSpPr>
      <xdr:spPr>
        <a:xfrm>
          <a:off x="13131800" y="98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中学校建設事業、汚泥再生処理センター建設事業及び熱回収施設等建設事業などの</a:t>
          </a:r>
          <a:r>
            <a:rPr lang="en-US" altLang="ja-JP" sz="1100" b="0">
              <a:solidFill>
                <a:schemeClr val="tx1"/>
              </a:solidFill>
              <a:effectLst/>
              <a:latin typeface="+mn-lt"/>
              <a:ea typeface="+mn-ea"/>
              <a:cs typeface="+mn-cs"/>
            </a:rPr>
            <a:t>近年の大型建設事業の実施により、令和元年度には悪化に転じ</a:t>
          </a:r>
          <a:r>
            <a:rPr lang="ja-JP" altLang="ja-JP" sz="1100" b="0">
              <a:solidFill>
                <a:schemeClr val="tx1"/>
              </a:solidFill>
              <a:effectLst/>
              <a:latin typeface="+mn-lt"/>
              <a:ea typeface="+mn-ea"/>
              <a:cs typeface="+mn-cs"/>
            </a:rPr>
            <a:t>、令和</a:t>
          </a:r>
          <a:r>
            <a:rPr lang="ja-JP" altLang="en-US" sz="1100" b="0">
              <a:solidFill>
                <a:schemeClr val="tx1"/>
              </a:solidFill>
              <a:effectLst/>
              <a:latin typeface="+mn-lt"/>
              <a:ea typeface="+mn-ea"/>
              <a:cs typeface="+mn-cs"/>
            </a:rPr>
            <a:t>５</a:t>
          </a:r>
          <a:r>
            <a:rPr lang="ja-JP" altLang="ja-JP" sz="1100" b="0">
              <a:solidFill>
                <a:schemeClr val="tx1"/>
              </a:solidFill>
              <a:effectLst/>
              <a:latin typeface="+mn-lt"/>
              <a:ea typeface="+mn-ea"/>
              <a:cs typeface="+mn-cs"/>
            </a:rPr>
            <a:t>年度においても対前年度比で</a:t>
          </a:r>
          <a:r>
            <a:rPr lang="en-US" altLang="ja-JP" sz="1100" b="0">
              <a:solidFill>
                <a:schemeClr val="tx1"/>
              </a:solidFill>
              <a:effectLst/>
              <a:latin typeface="+mn-lt"/>
              <a:ea typeface="+mn-ea"/>
              <a:cs typeface="+mn-cs"/>
            </a:rPr>
            <a:t>0.7</a:t>
          </a:r>
          <a:r>
            <a:rPr lang="ja-JP" altLang="ja-JP" sz="1100" b="0">
              <a:solidFill>
                <a:schemeClr val="tx1"/>
              </a:solidFill>
              <a:effectLst/>
              <a:latin typeface="+mn-lt"/>
              <a:ea typeface="+mn-ea"/>
              <a:cs typeface="+mn-cs"/>
            </a:rPr>
            <a:t>ポイント悪化している。</a:t>
          </a:r>
          <a:endParaRPr lang="ja-JP" altLang="ja-JP" sz="1400">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今後は、</a:t>
          </a:r>
          <a:r>
            <a:rPr lang="ja-JP" altLang="ja-JP" sz="1100" b="0">
              <a:solidFill>
                <a:schemeClr val="tx1"/>
              </a:solidFill>
              <a:effectLst/>
              <a:latin typeface="+mn-lt"/>
              <a:ea typeface="+mn-ea"/>
              <a:cs typeface="+mn-cs"/>
            </a:rPr>
            <a:t>庁舎建設事業の元金償還が開始されると実質公債費比率はさらに悪化する見込みであることから、更なる</a:t>
          </a:r>
          <a:r>
            <a:rPr lang="en-US" altLang="ja-JP" sz="1100" b="0">
              <a:solidFill>
                <a:schemeClr val="tx1"/>
              </a:solidFill>
              <a:effectLst/>
              <a:latin typeface="+mn-lt"/>
              <a:ea typeface="+mn-ea"/>
              <a:cs typeface="+mn-cs"/>
            </a:rPr>
            <a:t>事業の厳選を</a:t>
          </a:r>
          <a:r>
            <a:rPr lang="ja-JP" altLang="ja-JP" sz="1100" b="0">
              <a:solidFill>
                <a:schemeClr val="tx1"/>
              </a:solidFill>
              <a:effectLst/>
              <a:latin typeface="+mn-lt"/>
              <a:ea typeface="+mn-ea"/>
              <a:cs typeface="+mn-cs"/>
            </a:rPr>
            <a:t>行う</a:t>
          </a:r>
          <a:r>
            <a:rPr lang="en-US" altLang="ja-JP" sz="1100" b="0">
              <a:solidFill>
                <a:schemeClr val="tx1"/>
              </a:solidFill>
              <a:effectLst/>
              <a:latin typeface="+mn-lt"/>
              <a:ea typeface="+mn-ea"/>
              <a:cs typeface="+mn-cs"/>
            </a:rPr>
            <a:t>必要がある。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108373</xdr:rowOff>
    </xdr:to>
    <xdr:cxnSp macro="">
      <xdr:nvCxnSpPr>
        <xdr:cNvPr id="378" name="直線コネクタ 377"/>
        <xdr:cNvCxnSpPr/>
      </xdr:nvCxnSpPr>
      <xdr:spPr>
        <a:xfrm>
          <a:off x="16179800" y="708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1" name="直線コネクタ 380"/>
        <xdr:cNvCxnSpPr/>
      </xdr:nvCxnSpPr>
      <xdr:spPr>
        <a:xfrm>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4" name="直線コネクタ 383"/>
        <xdr:cNvCxnSpPr/>
      </xdr:nvCxnSpPr>
      <xdr:spPr>
        <a:xfrm>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143087</xdr:rowOff>
    </xdr:to>
    <xdr:cxnSp macro="">
      <xdr:nvCxnSpPr>
        <xdr:cNvPr id="387" name="直線コネクタ 386"/>
        <xdr:cNvCxnSpPr/>
      </xdr:nvCxnSpPr>
      <xdr:spPr>
        <a:xfrm>
          <a:off x="13512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7" name="楕円 396"/>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8"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0" name="テキスト ボックス 399"/>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1" name="楕円 400"/>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2" name="テキスト ボックス 401"/>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3" name="楕円 402"/>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4" name="テキスト ボックス 403"/>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5" name="楕円 404"/>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6" name="テキスト ボックス 405"/>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平成30年度</a:t>
          </a:r>
          <a:r>
            <a:rPr lang="ja-JP" altLang="ja-JP" sz="1100" b="0">
              <a:solidFill>
                <a:schemeClr val="tx1"/>
              </a:solidFill>
              <a:effectLst/>
              <a:latin typeface="+mn-lt"/>
              <a:ea typeface="+mn-ea"/>
              <a:cs typeface="+mn-cs"/>
            </a:rPr>
            <a:t>以降算定され始めた将来負担比率は、令和３年度において対前年度比</a:t>
          </a:r>
          <a:r>
            <a:rPr lang="en-US" altLang="ja-JP" sz="1100" b="0">
              <a:solidFill>
                <a:schemeClr val="tx1"/>
              </a:solidFill>
              <a:effectLst/>
              <a:latin typeface="+mn-lt"/>
              <a:ea typeface="+mn-ea"/>
              <a:cs typeface="+mn-cs"/>
            </a:rPr>
            <a:t>26.7</a:t>
          </a:r>
          <a:r>
            <a:rPr lang="ja-JP" altLang="ja-JP" sz="1100" b="0">
              <a:solidFill>
                <a:schemeClr val="tx1"/>
              </a:solidFill>
              <a:effectLst/>
              <a:latin typeface="+mn-lt"/>
              <a:ea typeface="+mn-ea"/>
              <a:cs typeface="+mn-cs"/>
            </a:rPr>
            <a:t>ポイント大幅に</a:t>
          </a:r>
          <a:r>
            <a:rPr lang="ja-JP" altLang="en-US" sz="1100" b="0">
              <a:solidFill>
                <a:schemeClr val="tx1"/>
              </a:solidFill>
              <a:effectLst/>
              <a:latin typeface="+mn-lt"/>
              <a:ea typeface="+mn-ea"/>
              <a:cs typeface="+mn-cs"/>
            </a:rPr>
            <a:t>上昇</a:t>
          </a:r>
          <a:r>
            <a:rPr lang="ja-JP" altLang="ja-JP" sz="1100" b="0">
              <a:solidFill>
                <a:schemeClr val="tx1"/>
              </a:solidFill>
              <a:effectLst/>
              <a:latin typeface="+mn-lt"/>
              <a:ea typeface="+mn-ea"/>
              <a:cs typeface="+mn-cs"/>
            </a:rPr>
            <a:t>し、令和</a:t>
          </a:r>
          <a:r>
            <a:rPr lang="ja-JP" altLang="en-US" sz="1100" b="0">
              <a:solidFill>
                <a:schemeClr val="tx1"/>
              </a:solidFill>
              <a:effectLst/>
              <a:latin typeface="+mn-lt"/>
              <a:ea typeface="+mn-ea"/>
              <a:cs typeface="+mn-cs"/>
            </a:rPr>
            <a:t>５</a:t>
          </a:r>
          <a:r>
            <a:rPr lang="ja-JP" altLang="ja-JP" sz="1100" b="0">
              <a:solidFill>
                <a:schemeClr val="tx1"/>
              </a:solidFill>
              <a:effectLst/>
              <a:latin typeface="+mn-lt"/>
              <a:ea typeface="+mn-ea"/>
              <a:cs typeface="+mn-cs"/>
            </a:rPr>
            <a:t>年度においても同水準となっている。これは令和元年度から着手している庁舎建設事業において多額の地方債を発行したことを主な要因とするものである。</a:t>
          </a:r>
          <a:endParaRPr lang="ja-JP" altLang="ja-JP">
            <a:solidFill>
              <a:schemeClr val="tx1"/>
            </a:solidFill>
            <a:effectLst/>
          </a:endParaRPr>
        </a:p>
        <a:p>
          <a:r>
            <a:rPr lang="ja-JP" altLang="ja-JP" sz="1100" b="0">
              <a:solidFill>
                <a:schemeClr val="tx1"/>
              </a:solidFill>
              <a:effectLst/>
              <a:latin typeface="+mn-lt"/>
              <a:ea typeface="+mn-ea"/>
              <a:cs typeface="+mn-cs"/>
            </a:rPr>
            <a:t>　庁舎建設事業が４年度で完了した後は、</a:t>
          </a:r>
          <a:r>
            <a:rPr lang="en-US" altLang="ja-JP" sz="1100" b="0">
              <a:solidFill>
                <a:schemeClr val="tx1"/>
              </a:solidFill>
              <a:effectLst/>
              <a:latin typeface="+mn-lt"/>
              <a:ea typeface="+mn-ea"/>
              <a:cs typeface="+mn-cs"/>
            </a:rPr>
            <a:t>公共施設等総合管理計画に基づ</a:t>
          </a:r>
          <a:r>
            <a:rPr lang="ja-JP" altLang="ja-JP" sz="1100" b="0">
              <a:solidFill>
                <a:schemeClr val="tx1"/>
              </a:solidFill>
              <a:effectLst/>
              <a:latin typeface="+mn-lt"/>
              <a:ea typeface="+mn-ea"/>
              <a:cs typeface="+mn-cs"/>
            </a:rPr>
            <a:t>く</a:t>
          </a:r>
          <a:r>
            <a:rPr lang="en-US" altLang="ja-JP" sz="1100" b="0">
              <a:solidFill>
                <a:schemeClr val="tx1"/>
              </a:solidFill>
              <a:effectLst/>
              <a:latin typeface="+mn-lt"/>
              <a:ea typeface="+mn-ea"/>
              <a:cs typeface="+mn-cs"/>
            </a:rPr>
            <a:t>事業の厳選</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により、</a:t>
          </a:r>
          <a:r>
            <a:rPr lang="ja-JP" altLang="ja-JP" sz="1100" b="0">
              <a:solidFill>
                <a:schemeClr val="tx1"/>
              </a:solidFill>
              <a:effectLst/>
              <a:latin typeface="+mn-lt"/>
              <a:ea typeface="+mn-ea"/>
              <a:cs typeface="+mn-cs"/>
            </a:rPr>
            <a:t>地方債の発行</a:t>
          </a:r>
          <a:r>
            <a:rPr lang="en-US" altLang="ja-JP" sz="1100" b="0">
              <a:solidFill>
                <a:schemeClr val="tx1"/>
              </a:solidFill>
              <a:effectLst/>
              <a:latin typeface="+mn-lt"/>
              <a:ea typeface="+mn-ea"/>
              <a:cs typeface="+mn-cs"/>
            </a:rPr>
            <a:t>抑制に努める必要がある。</a:t>
          </a:r>
          <a:endParaRPr lang="ja-JP" altLang="ja-JP">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87328</xdr:rowOff>
    </xdr:from>
    <xdr:to>
      <xdr:col>81</xdr:col>
      <xdr:colOff>44450</xdr:colOff>
      <xdr:row>15</xdr:row>
      <xdr:rowOff>119501</xdr:rowOff>
    </xdr:to>
    <xdr:cxnSp macro="">
      <xdr:nvCxnSpPr>
        <xdr:cNvPr id="442" name="直線コネクタ 441"/>
        <xdr:cNvCxnSpPr/>
      </xdr:nvCxnSpPr>
      <xdr:spPr>
        <a:xfrm flipV="1">
          <a:off x="16179800" y="265907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101116</xdr:rowOff>
    </xdr:from>
    <xdr:to>
      <xdr:col>77</xdr:col>
      <xdr:colOff>44450</xdr:colOff>
      <xdr:row>15</xdr:row>
      <xdr:rowOff>119501</xdr:rowOff>
    </xdr:to>
    <xdr:cxnSp macro="">
      <xdr:nvCxnSpPr>
        <xdr:cNvPr id="445" name="直線コネクタ 444"/>
        <xdr:cNvCxnSpPr/>
      </xdr:nvCxnSpPr>
      <xdr:spPr>
        <a:xfrm>
          <a:off x="15290800" y="26728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137221</xdr:rowOff>
    </xdr:from>
    <xdr:to>
      <xdr:col>72</xdr:col>
      <xdr:colOff>203200</xdr:colOff>
      <xdr:row>15</xdr:row>
      <xdr:rowOff>101116</xdr:rowOff>
    </xdr:to>
    <xdr:cxnSp macro="">
      <xdr:nvCxnSpPr>
        <xdr:cNvPr id="448" name="直線コネクタ 447"/>
        <xdr:cNvCxnSpPr/>
      </xdr:nvCxnSpPr>
      <xdr:spPr>
        <a:xfrm>
          <a:off x="14401800" y="2366071"/>
          <a:ext cx="889000" cy="3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137221</xdr:rowOff>
    </xdr:from>
    <xdr:to>
      <xdr:col>68</xdr:col>
      <xdr:colOff>152400</xdr:colOff>
      <xdr:row>14</xdr:row>
      <xdr:rowOff>40459</xdr:rowOff>
    </xdr:to>
    <xdr:cxnSp macro="">
      <xdr:nvCxnSpPr>
        <xdr:cNvPr id="451" name="直線コネクタ 450"/>
        <xdr:cNvCxnSpPr/>
      </xdr:nvCxnSpPr>
      <xdr:spPr>
        <a:xfrm flipV="1">
          <a:off x="13512800" y="236607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36528</xdr:rowOff>
    </xdr:from>
    <xdr:to>
      <xdr:col>81</xdr:col>
      <xdr:colOff>95250</xdr:colOff>
      <xdr:row>15</xdr:row>
      <xdr:rowOff>138128</xdr:rowOff>
    </xdr:to>
    <xdr:sp macro="" textlink="">
      <xdr:nvSpPr>
        <xdr:cNvPr id="461" name="楕円 460"/>
        <xdr:cNvSpPr/>
      </xdr:nvSpPr>
      <xdr:spPr>
        <a:xfrm>
          <a:off x="169672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8605</xdr:rowOff>
    </xdr:from>
    <xdr:ext cx="762000" cy="259045"/>
    <xdr:sp macro="" textlink="">
      <xdr:nvSpPr>
        <xdr:cNvPr id="462" name="将来負担の状況該当値テキスト"/>
        <xdr:cNvSpPr txBox="1"/>
      </xdr:nvSpPr>
      <xdr:spPr>
        <a:xfrm>
          <a:off x="17106900" y="25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68701</xdr:rowOff>
    </xdr:from>
    <xdr:to>
      <xdr:col>77</xdr:col>
      <xdr:colOff>95250</xdr:colOff>
      <xdr:row>15</xdr:row>
      <xdr:rowOff>170301</xdr:rowOff>
    </xdr:to>
    <xdr:sp macro="" textlink="">
      <xdr:nvSpPr>
        <xdr:cNvPr id="463" name="楕円 462"/>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155078</xdr:rowOff>
    </xdr:from>
    <xdr:ext cx="736600" cy="259045"/>
    <xdr:sp macro="" textlink="">
      <xdr:nvSpPr>
        <xdr:cNvPr id="464" name="テキスト ボックス 463"/>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50316</xdr:rowOff>
    </xdr:from>
    <xdr:to>
      <xdr:col>73</xdr:col>
      <xdr:colOff>44450</xdr:colOff>
      <xdr:row>15</xdr:row>
      <xdr:rowOff>151916</xdr:rowOff>
    </xdr:to>
    <xdr:sp macro="" textlink="">
      <xdr:nvSpPr>
        <xdr:cNvPr id="465" name="楕円 464"/>
        <xdr:cNvSpPr/>
      </xdr:nvSpPr>
      <xdr:spPr>
        <a:xfrm>
          <a:off x="15240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136693</xdr:rowOff>
    </xdr:from>
    <xdr:ext cx="762000" cy="259045"/>
    <xdr:sp macro="" textlink="">
      <xdr:nvSpPr>
        <xdr:cNvPr id="466" name="テキスト ボックス 465"/>
        <xdr:cNvSpPr txBox="1"/>
      </xdr:nvSpPr>
      <xdr:spPr>
        <a:xfrm>
          <a:off x="14909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86421</xdr:rowOff>
    </xdr:from>
    <xdr:to>
      <xdr:col>68</xdr:col>
      <xdr:colOff>203200</xdr:colOff>
      <xdr:row>14</xdr:row>
      <xdr:rowOff>16571</xdr:rowOff>
    </xdr:to>
    <xdr:sp macro="" textlink="">
      <xdr:nvSpPr>
        <xdr:cNvPr id="467" name="楕円 466"/>
        <xdr:cNvSpPr/>
      </xdr:nvSpPr>
      <xdr:spPr>
        <a:xfrm>
          <a:off x="14351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1348</xdr:rowOff>
    </xdr:from>
    <xdr:ext cx="762000" cy="259045"/>
    <xdr:sp macro="" textlink="">
      <xdr:nvSpPr>
        <xdr:cNvPr id="468" name="テキスト ボックス 467"/>
        <xdr:cNvSpPr txBox="1"/>
      </xdr:nvSpPr>
      <xdr:spPr>
        <a:xfrm>
          <a:off x="14020800" y="240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161109</xdr:rowOff>
    </xdr:from>
    <xdr:to>
      <xdr:col>64</xdr:col>
      <xdr:colOff>152400</xdr:colOff>
      <xdr:row>14</xdr:row>
      <xdr:rowOff>91259</xdr:rowOff>
    </xdr:to>
    <xdr:sp macro="" textlink="">
      <xdr:nvSpPr>
        <xdr:cNvPr id="469" name="楕円 468"/>
        <xdr:cNvSpPr/>
      </xdr:nvSpPr>
      <xdr:spPr>
        <a:xfrm>
          <a:off x="13462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76036</xdr:rowOff>
    </xdr:from>
    <xdr:ext cx="762000" cy="259045"/>
    <xdr:sp macro="" textlink="">
      <xdr:nvSpPr>
        <xdr:cNvPr id="470" name="テキスト ボックス 469"/>
        <xdr:cNvSpPr txBox="1"/>
      </xdr:nvSpPr>
      <xdr:spPr>
        <a:xfrm>
          <a:off x="13131800" y="247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
3,533
98.45
4,113,200
4,065,480
44,920
2,479,562
5,862,788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人事院勧告に基づく給料表の改定等により、</a:t>
          </a:r>
          <a:r>
            <a:rPr lang="ja-JP" altLang="ja-JP" sz="1100" b="0">
              <a:solidFill>
                <a:schemeClr val="tx1"/>
              </a:solidFill>
              <a:effectLst/>
              <a:latin typeface="+mn-lt"/>
              <a:ea typeface="+mn-ea"/>
              <a:cs typeface="+mn-cs"/>
            </a:rPr>
            <a:t>対前年度比で</a:t>
          </a:r>
          <a:r>
            <a:rPr lang="en-US" altLang="ja-JP" sz="1100" b="0">
              <a:solidFill>
                <a:schemeClr val="tx1"/>
              </a:solidFill>
              <a:effectLst/>
              <a:latin typeface="+mn-lt"/>
              <a:ea typeface="+mn-ea"/>
              <a:cs typeface="+mn-cs"/>
            </a:rPr>
            <a:t>1.3</a:t>
          </a:r>
          <a:r>
            <a:rPr lang="ja-JP" altLang="ja-JP" sz="1100" b="0">
              <a:solidFill>
                <a:schemeClr val="tx1"/>
              </a:solidFill>
              <a:effectLst/>
              <a:latin typeface="+mn-lt"/>
              <a:ea typeface="+mn-ea"/>
              <a:cs typeface="+mn-cs"/>
            </a:rPr>
            <a:t>ポイント高くなっている。</a:t>
          </a:r>
          <a:r>
            <a:rPr lang="en-US" altLang="ja-JP" sz="1100" b="0">
              <a:solidFill>
                <a:schemeClr val="tx1"/>
              </a:solidFill>
              <a:effectLst/>
              <a:latin typeface="+mn-lt"/>
              <a:ea typeface="+mn-ea"/>
              <a:cs typeface="+mn-cs"/>
            </a:rPr>
            <a:t>今後は組織の体制整備や職員の適正配置に取組むことにより、人件費の抑制に努める必要がある。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130810</xdr:rowOff>
    </xdr:to>
    <xdr:cxnSp macro="">
      <xdr:nvCxnSpPr>
        <xdr:cNvPr id="66" name="直線コネクタ 65"/>
        <xdr:cNvCxnSpPr/>
      </xdr:nvCxnSpPr>
      <xdr:spPr>
        <a:xfrm>
          <a:off x="3987800" y="62534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81280</xdr:rowOff>
    </xdr:to>
    <xdr:cxnSp macro="">
      <xdr:nvCxnSpPr>
        <xdr:cNvPr id="69" name="直線コネクタ 68"/>
        <xdr:cNvCxnSpPr/>
      </xdr:nvCxnSpPr>
      <xdr:spPr>
        <a:xfrm>
          <a:off x="3098800" y="6234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36</xdr:row>
      <xdr:rowOff>149860</xdr:rowOff>
    </xdr:to>
    <xdr:cxnSp macro="">
      <xdr:nvCxnSpPr>
        <xdr:cNvPr id="72" name="直線コネクタ 71"/>
        <xdr:cNvCxnSpPr/>
      </xdr:nvCxnSpPr>
      <xdr:spPr>
        <a:xfrm flipV="1">
          <a:off x="2209800" y="62344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85090</xdr:rowOff>
    </xdr:from>
    <xdr:to>
      <xdr:col>11</xdr:col>
      <xdr:colOff>9525</xdr:colOff>
      <xdr:row>36</xdr:row>
      <xdr:rowOff>149860</xdr:rowOff>
    </xdr:to>
    <xdr:cxnSp macro="">
      <xdr:nvCxnSpPr>
        <xdr:cNvPr id="75" name="直線コネクタ 74"/>
        <xdr:cNvCxnSpPr/>
      </xdr:nvCxnSpPr>
      <xdr:spPr>
        <a:xfrm>
          <a:off x="1320800" y="6257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80010</xdr:rowOff>
    </xdr:from>
    <xdr:to>
      <xdr:col>24</xdr:col>
      <xdr:colOff>76200</xdr:colOff>
      <xdr:row>37</xdr:row>
      <xdr:rowOff>10160</xdr:rowOff>
    </xdr:to>
    <xdr:sp macro="" textlink="">
      <xdr:nvSpPr>
        <xdr:cNvPr id="85" name="楕円 84"/>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762000" cy="259045"/>
    <xdr:sp macro="" textlink="">
      <xdr:nvSpPr>
        <xdr:cNvPr id="86"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97807</xdr:rowOff>
    </xdr:from>
    <xdr:ext cx="762000" cy="259045"/>
    <xdr:sp macro="" textlink="">
      <xdr:nvSpPr>
        <xdr:cNvPr id="90" name="テキスト ボックス 89"/>
        <xdr:cNvSpPr txBox="1"/>
      </xdr:nvSpPr>
      <xdr:spPr>
        <a:xfrm>
          <a:off x="2717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類似団体平均と比較して</a:t>
          </a:r>
          <a:r>
            <a:rPr lang="en-US" altLang="ja-JP" sz="1100" b="0">
              <a:solidFill>
                <a:schemeClr val="tx1"/>
              </a:solidFill>
              <a:effectLst/>
              <a:latin typeface="+mn-lt"/>
              <a:ea typeface="+mn-ea"/>
              <a:cs typeface="+mn-cs"/>
            </a:rPr>
            <a:t>1.9</a:t>
          </a:r>
          <a:r>
            <a:rPr lang="ja-JP" altLang="ja-JP" sz="1100" b="0">
              <a:solidFill>
                <a:schemeClr val="tx1"/>
              </a:solidFill>
              <a:effectLst/>
              <a:latin typeface="+mn-lt"/>
              <a:ea typeface="+mn-ea"/>
              <a:cs typeface="+mn-cs"/>
            </a:rPr>
            <a:t>ポイント高い水準であるため、</a:t>
          </a:r>
          <a:r>
            <a:rPr lang="en-US" altLang="ja-JP" sz="1100" b="0">
              <a:solidFill>
                <a:schemeClr val="tx1"/>
              </a:solidFill>
              <a:effectLst/>
              <a:latin typeface="+mn-lt"/>
              <a:ea typeface="+mn-ea"/>
              <a:cs typeface="+mn-cs"/>
            </a:rPr>
            <a:t>今後は、更なる行財政改革を推進し、指定管理料の</a:t>
          </a:r>
          <a:r>
            <a:rPr lang="ja-JP" altLang="ja-JP" sz="1100" b="0">
              <a:solidFill>
                <a:schemeClr val="tx1"/>
              </a:solidFill>
              <a:effectLst/>
              <a:latin typeface="+mn-lt"/>
              <a:ea typeface="+mn-ea"/>
              <a:cs typeface="+mn-cs"/>
            </a:rPr>
            <a:t>再</a:t>
          </a:r>
          <a:r>
            <a:rPr lang="en-US" altLang="ja-JP" sz="1100" b="0">
              <a:solidFill>
                <a:schemeClr val="tx1"/>
              </a:solidFill>
              <a:effectLst/>
              <a:latin typeface="+mn-lt"/>
              <a:ea typeface="+mn-ea"/>
              <a:cs typeface="+mn-cs"/>
            </a:rPr>
            <a:t>検証</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を行うことにより、物件費全般の抑制に努める必要がある。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138430</xdr:rowOff>
    </xdr:to>
    <xdr:cxnSp macro="">
      <xdr:nvCxnSpPr>
        <xdr:cNvPr id="124" name="直線コネクタ 123"/>
        <xdr:cNvCxnSpPr/>
      </xdr:nvCxnSpPr>
      <xdr:spPr>
        <a:xfrm>
          <a:off x="15671800" y="30393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124714</xdr:rowOff>
    </xdr:to>
    <xdr:cxnSp macro="">
      <xdr:nvCxnSpPr>
        <xdr:cNvPr id="127" name="直線コネクタ 126"/>
        <xdr:cNvCxnSpPr/>
      </xdr:nvCxnSpPr>
      <xdr:spPr>
        <a:xfrm>
          <a:off x="14782800" y="29250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10414</xdr:rowOff>
    </xdr:to>
    <xdr:cxnSp macro="">
      <xdr:nvCxnSpPr>
        <xdr:cNvPr id="130" name="直線コネクタ 129"/>
        <xdr:cNvCxnSpPr/>
      </xdr:nvCxnSpPr>
      <xdr:spPr>
        <a:xfrm>
          <a:off x="13893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74422</xdr:rowOff>
    </xdr:to>
    <xdr:cxnSp macro="">
      <xdr:nvCxnSpPr>
        <xdr:cNvPr id="133" name="直線コネクタ 132"/>
        <xdr:cNvCxnSpPr/>
      </xdr:nvCxnSpPr>
      <xdr:spPr>
        <a:xfrm flipV="1">
          <a:off x="13004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5" name="楕円 144"/>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6" name="テキスト ボックス 145"/>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2" name="テキスト ボックス 151"/>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令和元年度までは</a:t>
          </a:r>
          <a:r>
            <a:rPr lang="en-US" altLang="ja-JP" sz="1100" b="0">
              <a:solidFill>
                <a:schemeClr val="tx1"/>
              </a:solidFill>
              <a:effectLst/>
              <a:latin typeface="+mn-lt"/>
              <a:ea typeface="+mn-ea"/>
              <a:cs typeface="+mn-cs"/>
            </a:rPr>
            <a:t>類似団体平均を</a:t>
          </a:r>
          <a:r>
            <a:rPr lang="ja-JP" altLang="ja-JP" sz="1100" b="0">
              <a:solidFill>
                <a:schemeClr val="tx1"/>
              </a:solidFill>
              <a:effectLst/>
              <a:latin typeface="+mn-lt"/>
              <a:ea typeface="+mn-ea"/>
              <a:cs typeface="+mn-cs"/>
            </a:rPr>
            <a:t>大きく</a:t>
          </a:r>
          <a:r>
            <a:rPr lang="en-US" altLang="ja-JP" sz="1100" b="0">
              <a:solidFill>
                <a:schemeClr val="tx1"/>
              </a:solidFill>
              <a:effectLst/>
              <a:latin typeface="+mn-lt"/>
              <a:ea typeface="+mn-ea"/>
              <a:cs typeface="+mn-cs"/>
            </a:rPr>
            <a:t>上回ってい</a:t>
          </a:r>
          <a:r>
            <a:rPr lang="ja-JP" altLang="ja-JP" sz="1100" b="0">
              <a:solidFill>
                <a:schemeClr val="tx1"/>
              </a:solidFill>
              <a:effectLst/>
              <a:latin typeface="+mn-lt"/>
              <a:ea typeface="+mn-ea"/>
              <a:cs typeface="+mn-cs"/>
            </a:rPr>
            <a:t>たが</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令和２年度には保育所扶助費の減等により、類似団平均と同水準に近づき、令和</a:t>
          </a:r>
          <a:r>
            <a:rPr lang="ja-JP" altLang="en-US" sz="1100" b="0">
              <a:solidFill>
                <a:schemeClr val="tx1"/>
              </a:solidFill>
              <a:effectLst/>
              <a:latin typeface="+mn-lt"/>
              <a:ea typeface="+mn-ea"/>
              <a:cs typeface="+mn-cs"/>
            </a:rPr>
            <a:t>５</a:t>
          </a:r>
          <a:r>
            <a:rPr lang="ja-JP" altLang="ja-JP" sz="1100" b="0">
              <a:solidFill>
                <a:schemeClr val="tx1"/>
              </a:solidFill>
              <a:effectLst/>
              <a:latin typeface="+mn-lt"/>
              <a:ea typeface="+mn-ea"/>
              <a:cs typeface="+mn-cs"/>
            </a:rPr>
            <a:t>年度においても同水準を維持している。</a:t>
          </a:r>
          <a:endParaRPr lang="ja-JP" altLang="ja-JP" sz="1400">
            <a:solidFill>
              <a:schemeClr val="tx1"/>
            </a:solidFill>
            <a:effectLst/>
          </a:endParaRPr>
        </a:p>
        <a:p>
          <a:r>
            <a:rPr lang="ja-JP" altLang="ja-JP" sz="1100" b="0">
              <a:solidFill>
                <a:schemeClr val="tx1"/>
              </a:solidFill>
              <a:effectLst/>
              <a:latin typeface="+mn-lt"/>
              <a:ea typeface="+mn-ea"/>
              <a:cs typeface="+mn-cs"/>
            </a:rPr>
            <a:t>　扶助費の</a:t>
          </a:r>
          <a:r>
            <a:rPr lang="en-US" altLang="ja-JP" sz="1100" b="0">
              <a:solidFill>
                <a:schemeClr val="tx1"/>
              </a:solidFill>
              <a:effectLst/>
              <a:latin typeface="+mn-lt"/>
              <a:ea typeface="+mn-ea"/>
              <a:cs typeface="+mn-cs"/>
            </a:rPr>
            <a:t>大半</a:t>
          </a:r>
          <a:r>
            <a:rPr lang="ja-JP" altLang="ja-JP" sz="1100" b="0">
              <a:solidFill>
                <a:schemeClr val="tx1"/>
              </a:solidFill>
              <a:effectLst/>
              <a:latin typeface="+mn-lt"/>
              <a:ea typeface="+mn-ea"/>
              <a:cs typeface="+mn-cs"/>
            </a:rPr>
            <a:t>は</a:t>
          </a:r>
          <a:r>
            <a:rPr lang="en-US" altLang="ja-JP" sz="1100" b="0">
              <a:solidFill>
                <a:schemeClr val="tx1"/>
              </a:solidFill>
              <a:effectLst/>
              <a:latin typeface="+mn-lt"/>
              <a:ea typeface="+mn-ea"/>
              <a:cs typeface="+mn-cs"/>
            </a:rPr>
            <a:t>法令で定められた社会保障に伴う支出であり、町単独で措置している経費は僅か</a:t>
          </a:r>
          <a:r>
            <a:rPr lang="ja-JP" altLang="ja-JP" sz="1100" b="0">
              <a:solidFill>
                <a:schemeClr val="tx1"/>
              </a:solidFill>
              <a:effectLst/>
              <a:latin typeface="+mn-lt"/>
              <a:ea typeface="+mn-ea"/>
              <a:cs typeface="+mn-cs"/>
            </a:rPr>
            <a:t>であり、町独自の取組みで減少させることは困難であるが、</a:t>
          </a:r>
          <a:r>
            <a:rPr lang="en-US" altLang="ja-JP" sz="1100" b="0">
              <a:solidFill>
                <a:schemeClr val="tx1"/>
              </a:solidFill>
              <a:effectLst/>
              <a:latin typeface="+mn-lt"/>
              <a:ea typeface="+mn-ea"/>
              <a:cs typeface="+mn-cs"/>
            </a:rPr>
            <a:t>資格審査等の適正化に努める。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4" name="直線コネクタ 183"/>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7" name="直線コネクタ 186"/>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0" name="直線コネクタ 189"/>
        <xdr:cNvCxnSpPr/>
      </xdr:nvCxnSpPr>
      <xdr:spPr>
        <a:xfrm flipV="1">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58</xdr:row>
      <xdr:rowOff>69850</xdr:rowOff>
    </xdr:to>
    <xdr:cxnSp macro="">
      <xdr:nvCxnSpPr>
        <xdr:cNvPr id="193" name="直線コネクタ 192"/>
        <xdr:cNvCxnSpPr/>
      </xdr:nvCxnSpPr>
      <xdr:spPr>
        <a:xfrm flipV="1">
          <a:off x="1320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30</a:t>
          </a:r>
          <a:r>
            <a:rPr lang="ja-JP" altLang="ja-JP" sz="1100" b="0">
              <a:solidFill>
                <a:schemeClr val="tx1"/>
              </a:solidFill>
              <a:effectLst/>
              <a:latin typeface="+mn-lt"/>
              <a:ea typeface="+mn-ea"/>
              <a:cs typeface="+mn-cs"/>
            </a:rPr>
            <a:t>年度以降は減少傾向で推移しているが、</a:t>
          </a:r>
          <a:r>
            <a:rPr lang="en-US" altLang="ja-JP" sz="1100" b="0">
              <a:solidFill>
                <a:schemeClr val="tx1"/>
              </a:solidFill>
              <a:effectLst/>
              <a:latin typeface="+mn-lt"/>
              <a:ea typeface="+mn-ea"/>
              <a:cs typeface="+mn-cs"/>
            </a:rPr>
            <a:t>国民健康保険特別会計や介護保険特別会計等に対する繰出金が増加傾向で推移しているほか、国民健康保険中央診療所特別会計において</a:t>
          </a:r>
          <a:r>
            <a:rPr lang="ja-JP" altLang="ja-JP" sz="1100" b="0">
              <a:solidFill>
                <a:schemeClr val="tx1"/>
              </a:solidFill>
              <a:effectLst/>
              <a:latin typeface="+mn-lt"/>
              <a:ea typeface="+mn-ea"/>
              <a:cs typeface="+mn-cs"/>
            </a:rPr>
            <a:t>も</a:t>
          </a:r>
          <a:r>
            <a:rPr lang="en-US" altLang="ja-JP" sz="1100" b="0">
              <a:solidFill>
                <a:schemeClr val="tx1"/>
              </a:solidFill>
              <a:effectLst/>
              <a:latin typeface="+mn-lt"/>
              <a:ea typeface="+mn-ea"/>
              <a:cs typeface="+mn-cs"/>
            </a:rPr>
            <a:t>、患者数の減少を背景とした診療所の経営悪化に伴う繰出金</a:t>
          </a:r>
          <a:r>
            <a:rPr lang="ja-JP" altLang="ja-JP" sz="1100" b="0">
              <a:solidFill>
                <a:schemeClr val="tx1"/>
              </a:solidFill>
              <a:effectLst/>
              <a:latin typeface="+mn-lt"/>
              <a:ea typeface="+mn-ea"/>
              <a:cs typeface="+mn-cs"/>
            </a:rPr>
            <a:t>が増加している。</a:t>
          </a:r>
          <a:endParaRPr lang="ja-JP" altLang="ja-JP" sz="1400">
            <a:solidFill>
              <a:schemeClr val="tx1"/>
            </a:solidFill>
            <a:effectLst/>
          </a:endParaRPr>
        </a:p>
        <a:p>
          <a:r>
            <a:rPr lang="en-US" altLang="ja-JP" sz="1100" b="0">
              <a:solidFill>
                <a:schemeClr val="tx1"/>
              </a:solidFill>
              <a:effectLst/>
              <a:latin typeface="+mn-lt"/>
              <a:ea typeface="+mn-ea"/>
              <a:cs typeface="+mn-cs"/>
            </a:rPr>
            <a:t>　今後は、医療費を抑制するため予防活動</a:t>
          </a:r>
          <a:r>
            <a:rPr lang="ja-JP" altLang="ja-JP" sz="1100" b="0">
              <a:solidFill>
                <a:schemeClr val="tx1"/>
              </a:solidFill>
              <a:effectLst/>
              <a:latin typeface="+mn-lt"/>
              <a:ea typeface="+mn-ea"/>
              <a:cs typeface="+mn-cs"/>
            </a:rPr>
            <a:t>等により、</a:t>
          </a:r>
          <a:r>
            <a:rPr lang="en-US" altLang="ja-JP" sz="1100" b="0">
              <a:solidFill>
                <a:schemeClr val="tx1"/>
              </a:solidFill>
              <a:effectLst/>
              <a:latin typeface="+mn-lt"/>
              <a:ea typeface="+mn-ea"/>
              <a:cs typeface="+mn-cs"/>
            </a:rPr>
            <a:t>普通会計の負担を軽減するよう努める必要がある。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157480</xdr:rowOff>
    </xdr:to>
    <xdr:cxnSp macro="">
      <xdr:nvCxnSpPr>
        <xdr:cNvPr id="244" name="直線コネクタ 243"/>
        <xdr:cNvCxnSpPr/>
      </xdr:nvCxnSpPr>
      <xdr:spPr>
        <a:xfrm>
          <a:off x="15671800" y="975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62230</xdr:rowOff>
    </xdr:to>
    <xdr:cxnSp macro="">
      <xdr:nvCxnSpPr>
        <xdr:cNvPr id="247" name="直線コネクタ 246"/>
        <xdr:cNvCxnSpPr/>
      </xdr:nvCxnSpPr>
      <xdr:spPr>
        <a:xfrm flipV="1">
          <a:off x="14782800" y="975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153670</xdr:rowOff>
    </xdr:to>
    <xdr:cxnSp macro="">
      <xdr:nvCxnSpPr>
        <xdr:cNvPr id="250" name="直線コネクタ 249"/>
        <xdr:cNvCxnSpPr/>
      </xdr:nvCxnSpPr>
      <xdr:spPr>
        <a:xfrm flipV="1">
          <a:off x="13893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43180</xdr:rowOff>
    </xdr:to>
    <xdr:cxnSp macro="">
      <xdr:nvCxnSpPr>
        <xdr:cNvPr id="253" name="直線コネクタ 252"/>
        <xdr:cNvCxnSpPr/>
      </xdr:nvCxnSpPr>
      <xdr:spPr>
        <a:xfrm flipV="1">
          <a:off x="13004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3" name="楕円 262"/>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4"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5" name="楕円 264"/>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6" name="テキスト ボックス 26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7" name="楕円 266"/>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68" name="テキスト ボックス 267"/>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69" name="楕円 268"/>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0" name="テキスト ボックス 269"/>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1" name="楕円 270"/>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2" name="テキスト ボックス 271"/>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r>
            <a:rPr lang="ja-JP" altLang="ja-JP" sz="1100" b="0">
              <a:solidFill>
                <a:schemeClr val="tx1"/>
              </a:solidFill>
              <a:effectLst/>
              <a:latin typeface="+mn-lt"/>
              <a:ea typeface="+mn-ea"/>
              <a:cs typeface="+mn-cs"/>
            </a:rPr>
            <a:t>。</a:t>
          </a:r>
          <a:endParaRPr lang="ja-JP" altLang="ja-JP" sz="1400">
            <a:solidFill>
              <a:schemeClr val="tx1"/>
            </a:solidFill>
            <a:effectLst/>
          </a:endParaRPr>
        </a:p>
        <a:p>
          <a:r>
            <a:rPr lang="en-US" altLang="ja-JP" sz="1100" b="0">
              <a:solidFill>
                <a:schemeClr val="tx1"/>
              </a:solidFill>
              <a:effectLst/>
              <a:latin typeface="+mn-lt"/>
              <a:ea typeface="+mn-ea"/>
              <a:cs typeface="+mn-cs"/>
            </a:rPr>
            <a:t>　さらに今後は団体に対する補助金については、事業内容に応じた補助に切り替えるなど、成果の検証や見直しを行い、補助費の抑制に努める。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72136</xdr:rowOff>
    </xdr:to>
    <xdr:cxnSp macro="">
      <xdr:nvCxnSpPr>
        <xdr:cNvPr id="302" name="直線コネクタ 301"/>
        <xdr:cNvCxnSpPr/>
      </xdr:nvCxnSpPr>
      <xdr:spPr>
        <a:xfrm>
          <a:off x="15671800" y="61803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8128</xdr:rowOff>
    </xdr:to>
    <xdr:cxnSp macro="">
      <xdr:nvCxnSpPr>
        <xdr:cNvPr id="305" name="直線コネクタ 304"/>
        <xdr:cNvCxnSpPr/>
      </xdr:nvCxnSpPr>
      <xdr:spPr>
        <a:xfrm>
          <a:off x="14782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8128</xdr:rowOff>
    </xdr:to>
    <xdr:cxnSp macro="">
      <xdr:nvCxnSpPr>
        <xdr:cNvPr id="308" name="直線コネクタ 307"/>
        <xdr:cNvCxnSpPr/>
      </xdr:nvCxnSpPr>
      <xdr:spPr>
        <a:xfrm>
          <a:off x="13893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30988</xdr:rowOff>
    </xdr:to>
    <xdr:cxnSp macro="">
      <xdr:nvCxnSpPr>
        <xdr:cNvPr id="311" name="直線コネクタ 310"/>
        <xdr:cNvCxnSpPr/>
      </xdr:nvCxnSpPr>
      <xdr:spPr>
        <a:xfrm flipV="1">
          <a:off x="13004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1" name="楕円 320"/>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2"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5" name="楕円 324"/>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6" name="テキスト ボックス 325"/>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7" name="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9" name="楕円 328"/>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0" name="テキスト ボックス 329"/>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50" b="0">
              <a:solidFill>
                <a:schemeClr val="tx1"/>
              </a:solidFill>
              <a:effectLst/>
              <a:latin typeface="+mn-lt"/>
              <a:ea typeface="+mn-ea"/>
              <a:cs typeface="+mn-cs"/>
            </a:rPr>
            <a:t>　</a:t>
          </a:r>
          <a:r>
            <a:rPr lang="ja-JP" altLang="en-US"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29</a:t>
          </a:r>
          <a:r>
            <a:rPr lang="ja-JP" altLang="en-US" sz="1050" b="0">
              <a:solidFill>
                <a:schemeClr val="tx1"/>
              </a:solidFill>
              <a:effectLst/>
              <a:latin typeface="+mn-lt"/>
              <a:ea typeface="+mn-ea"/>
              <a:cs typeface="+mn-cs"/>
            </a:rPr>
            <a:t>年度同意債で実施した松野西小学校大規模改修事業や熱回収施設等建設事業の元金償還が開始されたこと等に</a:t>
          </a:r>
          <a:r>
            <a:rPr lang="en-US" altLang="ja-JP" sz="1050" b="0">
              <a:solidFill>
                <a:schemeClr val="tx1"/>
              </a:solidFill>
              <a:effectLst/>
              <a:latin typeface="+mn-lt"/>
              <a:ea typeface="+mn-ea"/>
              <a:cs typeface="+mn-cs"/>
            </a:rPr>
            <a:t>より、</a:t>
          </a:r>
          <a:r>
            <a:rPr lang="ja-JP" altLang="ja-JP" sz="1050" b="0">
              <a:solidFill>
                <a:schemeClr val="tx1"/>
              </a:solidFill>
              <a:effectLst/>
              <a:latin typeface="+mn-lt"/>
              <a:ea typeface="+mn-ea"/>
              <a:cs typeface="+mn-cs"/>
            </a:rPr>
            <a:t>令和</a:t>
          </a:r>
          <a:r>
            <a:rPr lang="ja-JP" altLang="en-US" sz="1050" b="0">
              <a:solidFill>
                <a:schemeClr val="tx1"/>
              </a:solidFill>
              <a:effectLst/>
              <a:latin typeface="+mn-lt"/>
              <a:ea typeface="+mn-ea"/>
              <a:cs typeface="+mn-cs"/>
            </a:rPr>
            <a:t>５</a:t>
          </a:r>
          <a:r>
            <a:rPr lang="ja-JP" altLang="ja-JP" sz="1050" b="0">
              <a:solidFill>
                <a:schemeClr val="tx1"/>
              </a:solidFill>
              <a:effectLst/>
              <a:latin typeface="+mn-lt"/>
              <a:ea typeface="+mn-ea"/>
              <a:cs typeface="+mn-cs"/>
            </a:rPr>
            <a:t>年度は類似団体平均より</a:t>
          </a:r>
          <a:r>
            <a:rPr lang="en-US" altLang="ja-JP" sz="1050" b="0">
              <a:solidFill>
                <a:schemeClr val="tx1"/>
              </a:solidFill>
              <a:effectLst/>
              <a:latin typeface="+mn-lt"/>
              <a:ea typeface="+mn-ea"/>
              <a:cs typeface="+mn-cs"/>
            </a:rPr>
            <a:t>2.8</a:t>
          </a:r>
          <a:r>
            <a:rPr lang="ja-JP" altLang="ja-JP" sz="1050" b="0">
              <a:solidFill>
                <a:schemeClr val="tx1"/>
              </a:solidFill>
              <a:effectLst/>
              <a:latin typeface="+mn-lt"/>
              <a:ea typeface="+mn-ea"/>
              <a:cs typeface="+mn-cs"/>
            </a:rPr>
            <a:t>ポイント高くなっており、対前年度比でも</a:t>
          </a:r>
          <a:r>
            <a:rPr lang="en-US" altLang="ja-JP" sz="1050" b="0">
              <a:solidFill>
                <a:schemeClr val="tx1"/>
              </a:solidFill>
              <a:effectLst/>
              <a:latin typeface="+mn-lt"/>
              <a:ea typeface="+mn-ea"/>
              <a:cs typeface="+mn-cs"/>
            </a:rPr>
            <a:t>0.5</a:t>
          </a:r>
          <a:r>
            <a:rPr lang="ja-JP" altLang="ja-JP" sz="1050" b="0">
              <a:solidFill>
                <a:schemeClr val="tx1"/>
              </a:solidFill>
              <a:effectLst/>
              <a:latin typeface="+mn-lt"/>
              <a:ea typeface="+mn-ea"/>
              <a:cs typeface="+mn-cs"/>
            </a:rPr>
            <a:t>ポイント高くなっている。</a:t>
          </a:r>
          <a:endParaRPr lang="ja-JP" altLang="ja-JP" sz="1050">
            <a:solidFill>
              <a:schemeClr val="tx1"/>
            </a:solidFill>
            <a:effectLst/>
          </a:endParaRPr>
        </a:p>
        <a:p>
          <a:r>
            <a:rPr lang="ja-JP" altLang="ja-JP" sz="1050" b="0">
              <a:solidFill>
                <a:schemeClr val="tx1"/>
              </a:solidFill>
              <a:effectLst/>
              <a:latin typeface="+mn-lt"/>
              <a:ea typeface="+mn-ea"/>
              <a:cs typeface="+mn-cs"/>
            </a:rPr>
            <a:t>　</a:t>
          </a:r>
          <a:r>
            <a:rPr lang="en-US" altLang="ja-JP" sz="1050" b="0">
              <a:solidFill>
                <a:schemeClr val="tx1"/>
              </a:solidFill>
              <a:effectLst/>
              <a:latin typeface="+mn-lt"/>
              <a:ea typeface="+mn-ea"/>
              <a:cs typeface="+mn-cs"/>
            </a:rPr>
            <a:t>今後は、公共施設等総合管理計画に基づ</a:t>
          </a:r>
          <a:r>
            <a:rPr lang="ja-JP" altLang="ja-JP" sz="1050" b="0">
              <a:solidFill>
                <a:schemeClr val="tx1"/>
              </a:solidFill>
              <a:effectLst/>
              <a:latin typeface="+mn-lt"/>
              <a:ea typeface="+mn-ea"/>
              <a:cs typeface="+mn-cs"/>
            </a:rPr>
            <a:t>く</a:t>
          </a:r>
          <a:r>
            <a:rPr lang="en-US" altLang="ja-JP" sz="1050" b="0">
              <a:solidFill>
                <a:schemeClr val="tx1"/>
              </a:solidFill>
              <a:effectLst/>
              <a:latin typeface="+mn-lt"/>
              <a:ea typeface="+mn-ea"/>
              <a:cs typeface="+mn-cs"/>
            </a:rPr>
            <a:t>事業の厳選</a:t>
          </a:r>
          <a:r>
            <a:rPr lang="ja-JP" altLang="ja-JP" sz="1050" b="0">
              <a:solidFill>
                <a:schemeClr val="tx1"/>
              </a:solidFill>
              <a:effectLst/>
              <a:latin typeface="+mn-lt"/>
              <a:ea typeface="+mn-ea"/>
              <a:cs typeface="+mn-cs"/>
            </a:rPr>
            <a:t>等</a:t>
          </a:r>
          <a:r>
            <a:rPr lang="en-US" altLang="ja-JP" sz="1050" b="0">
              <a:solidFill>
                <a:schemeClr val="tx1"/>
              </a:solidFill>
              <a:effectLst/>
              <a:latin typeface="+mn-lt"/>
              <a:ea typeface="+mn-ea"/>
              <a:cs typeface="+mn-cs"/>
            </a:rPr>
            <a:t>により、地方債発行の抑制</a:t>
          </a:r>
          <a:r>
            <a:rPr lang="ja-JP" altLang="ja-JP" sz="1050" b="0">
              <a:solidFill>
                <a:schemeClr val="tx1"/>
              </a:solidFill>
              <a:effectLst/>
              <a:latin typeface="+mn-lt"/>
              <a:ea typeface="+mn-ea"/>
              <a:cs typeface="+mn-cs"/>
            </a:rPr>
            <a:t>を図る</a:t>
          </a:r>
          <a:r>
            <a:rPr lang="en-US" altLang="ja-JP" sz="1050" b="0">
              <a:solidFill>
                <a:schemeClr val="tx1"/>
              </a:solidFill>
              <a:effectLst/>
              <a:latin typeface="+mn-lt"/>
              <a:ea typeface="+mn-ea"/>
              <a:cs typeface="+mn-cs"/>
            </a:rPr>
            <a:t>。</a:t>
          </a:r>
          <a:endParaRPr lang="ja-JP" altLang="ja-JP" sz="105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127000</xdr:rowOff>
    </xdr:to>
    <xdr:cxnSp macro="">
      <xdr:nvCxnSpPr>
        <xdr:cNvPr id="362" name="直線コネクタ 361"/>
        <xdr:cNvCxnSpPr/>
      </xdr:nvCxnSpPr>
      <xdr:spPr>
        <a:xfrm>
          <a:off x="3987800" y="1330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107950</xdr:rowOff>
    </xdr:to>
    <xdr:cxnSp macro="">
      <xdr:nvCxnSpPr>
        <xdr:cNvPr id="365" name="直線コネクタ 364"/>
        <xdr:cNvCxnSpPr/>
      </xdr:nvCxnSpPr>
      <xdr:spPr>
        <a:xfrm>
          <a:off x="3098800" y="13275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73661</xdr:rowOff>
    </xdr:to>
    <xdr:cxnSp macro="">
      <xdr:nvCxnSpPr>
        <xdr:cNvPr id="368" name="直線コネクタ 367"/>
        <xdr:cNvCxnSpPr/>
      </xdr:nvCxnSpPr>
      <xdr:spPr>
        <a:xfrm>
          <a:off x="2209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71" name="直線コネクタ 370"/>
        <xdr:cNvCxnSpPr/>
      </xdr:nvCxnSpPr>
      <xdr:spPr>
        <a:xfrm>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1" name="楕円 380"/>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2"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3" name="楕円 382"/>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4" name="テキスト ボックス 383"/>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5" name="楕円 384"/>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6" name="テキスト ボックス 385"/>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7" name="楕円 38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8" name="テキスト ボックス 38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9" name="楕円 388"/>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0" name="テキスト ボックス 389"/>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公債費以外の経常収支比率は、対前年度比で</a:t>
          </a:r>
          <a:r>
            <a:rPr lang="en-US" altLang="ja-JP" sz="1100" b="0">
              <a:solidFill>
                <a:schemeClr val="tx1"/>
              </a:solidFill>
              <a:effectLst/>
              <a:latin typeface="+mn-lt"/>
              <a:ea typeface="+mn-ea"/>
              <a:cs typeface="+mn-cs"/>
            </a:rPr>
            <a:t>3.0</a:t>
          </a:r>
          <a:r>
            <a:rPr lang="ja-JP" altLang="ja-JP" sz="1100" b="0">
              <a:solidFill>
                <a:schemeClr val="tx1"/>
              </a:solidFill>
              <a:effectLst/>
              <a:latin typeface="+mn-lt"/>
              <a:ea typeface="+mn-ea"/>
              <a:cs typeface="+mn-cs"/>
            </a:rPr>
            <a:t>ポイント高くなっている。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ja-JP" altLang="en-US" sz="1100" b="0">
              <a:solidFill>
                <a:schemeClr val="tx1"/>
              </a:solidFill>
              <a:effectLst/>
              <a:latin typeface="+mn-lt"/>
              <a:ea typeface="+mn-ea"/>
              <a:cs typeface="+mn-cs"/>
            </a:rPr>
            <a:t>人事院勧告に基づく人件費の上昇や、同じく人件費の上昇等よる宇和島地区広域事務組合への補助金が増加していること等</a:t>
          </a:r>
          <a:r>
            <a:rPr lang="ja-JP" altLang="ja-JP" sz="1100" b="0">
              <a:solidFill>
                <a:schemeClr val="tx1"/>
              </a:solidFill>
              <a:effectLst/>
              <a:latin typeface="+mn-lt"/>
              <a:ea typeface="+mn-ea"/>
              <a:cs typeface="+mn-cs"/>
            </a:rPr>
            <a:t>によるものである。</a:t>
          </a:r>
          <a:endParaRPr lang="en-US" altLang="ja-JP" sz="1100" b="0">
            <a:solidFill>
              <a:schemeClr val="tx1"/>
            </a:solidFill>
            <a:effectLst/>
            <a:latin typeface="+mn-lt"/>
            <a:ea typeface="+mn-ea"/>
            <a:cs typeface="+mn-cs"/>
          </a:endParaRPr>
        </a:p>
        <a:p>
          <a:pPr eaLnBrk="1" fontAlgn="auto" latinLnBrk="0" hangingPunct="1"/>
          <a:r>
            <a:rPr lang="ja-JP" altLang="en-US"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今後は、</a:t>
          </a:r>
          <a:r>
            <a:rPr lang="en-US" altLang="ja-JP" sz="1100" b="0">
              <a:solidFill>
                <a:schemeClr val="dk1"/>
              </a:solidFill>
              <a:effectLst/>
              <a:latin typeface="+mn-lt"/>
              <a:ea typeface="+mn-ea"/>
              <a:cs typeface="+mn-cs"/>
            </a:rPr>
            <a:t>今後は組織の体制整備や職員の適正配置に取組むことにより、人件費の抑制に努める必要がある。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128632</xdr:rowOff>
    </xdr:to>
    <xdr:cxnSp macro="">
      <xdr:nvCxnSpPr>
        <xdr:cNvPr id="425" name="直線コネクタ 424"/>
        <xdr:cNvCxnSpPr/>
      </xdr:nvCxnSpPr>
      <xdr:spPr>
        <a:xfrm>
          <a:off x="15671800" y="13232312"/>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30662</xdr:rowOff>
    </xdr:to>
    <xdr:cxnSp macro="">
      <xdr:nvCxnSpPr>
        <xdr:cNvPr id="428" name="直線コネクタ 427"/>
        <xdr:cNvCxnSpPr/>
      </xdr:nvCxnSpPr>
      <xdr:spPr>
        <a:xfrm>
          <a:off x="14782800" y="131669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76381</xdr:rowOff>
    </xdr:to>
    <xdr:cxnSp macro="">
      <xdr:nvCxnSpPr>
        <xdr:cNvPr id="431" name="直線コネクタ 430"/>
        <xdr:cNvCxnSpPr/>
      </xdr:nvCxnSpPr>
      <xdr:spPr>
        <a:xfrm flipV="1">
          <a:off x="13893800" y="131669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78</xdr:row>
      <xdr:rowOff>2902</xdr:rowOff>
    </xdr:to>
    <xdr:cxnSp macro="">
      <xdr:nvCxnSpPr>
        <xdr:cNvPr id="434" name="直線コネクタ 433"/>
        <xdr:cNvCxnSpPr/>
      </xdr:nvCxnSpPr>
      <xdr:spPr>
        <a:xfrm flipV="1">
          <a:off x="13004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4" name="楕円 443"/>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5" name="公債費以外該当値テキスト"/>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6" name="楕円 445"/>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91639</xdr:rowOff>
    </xdr:from>
    <xdr:ext cx="736600" cy="259045"/>
    <xdr:sp macro="" textlink="">
      <xdr:nvSpPr>
        <xdr:cNvPr id="447" name="テキスト ボックス 446"/>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8" name="楕円 447"/>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26324</xdr:rowOff>
    </xdr:from>
    <xdr:ext cx="762000" cy="259045"/>
    <xdr:sp macro="" textlink="">
      <xdr:nvSpPr>
        <xdr:cNvPr id="449" name="テキスト ボックス 448"/>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0" name="楕円 449"/>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137358</xdr:rowOff>
    </xdr:from>
    <xdr:ext cx="762000" cy="259045"/>
    <xdr:sp macro="" textlink="">
      <xdr:nvSpPr>
        <xdr:cNvPr id="451" name="テキスト ボックス 450"/>
        <xdr:cNvSpPr txBox="1"/>
      </xdr:nvSpPr>
      <xdr:spPr>
        <a:xfrm>
          <a:off x="13512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2" name="楕円 451"/>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53" name="テキスト ボックス 452"/>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6603</xdr:rowOff>
    </xdr:from>
    <xdr:to>
      <xdr:col>29</xdr:col>
      <xdr:colOff>127000</xdr:colOff>
      <xdr:row>19</xdr:row>
      <xdr:rowOff>12832</xdr:rowOff>
    </xdr:to>
    <xdr:cxnSp macro="">
      <xdr:nvCxnSpPr>
        <xdr:cNvPr id="53" name="直線コネクタ 52"/>
        <xdr:cNvCxnSpPr/>
      </xdr:nvCxnSpPr>
      <xdr:spPr bwMode="auto">
        <a:xfrm flipV="1">
          <a:off x="5003800" y="3311778"/>
          <a:ext cx="647700" cy="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12832</xdr:rowOff>
    </xdr:from>
    <xdr:to>
      <xdr:col>26</xdr:col>
      <xdr:colOff>50800</xdr:colOff>
      <xdr:row>19</xdr:row>
      <xdr:rowOff>29483</xdr:rowOff>
    </xdr:to>
    <xdr:cxnSp macro="">
      <xdr:nvCxnSpPr>
        <xdr:cNvPr id="56" name="直線コネクタ 55"/>
        <xdr:cNvCxnSpPr/>
      </xdr:nvCxnSpPr>
      <xdr:spPr bwMode="auto">
        <a:xfrm flipV="1">
          <a:off x="4305300" y="3318007"/>
          <a:ext cx="698500" cy="1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29483</xdr:rowOff>
    </xdr:from>
    <xdr:to>
      <xdr:col>22</xdr:col>
      <xdr:colOff>114300</xdr:colOff>
      <xdr:row>19</xdr:row>
      <xdr:rowOff>50090</xdr:rowOff>
    </xdr:to>
    <xdr:cxnSp macro="">
      <xdr:nvCxnSpPr>
        <xdr:cNvPr id="59" name="直線コネクタ 58"/>
        <xdr:cNvCxnSpPr/>
      </xdr:nvCxnSpPr>
      <xdr:spPr bwMode="auto">
        <a:xfrm flipV="1">
          <a:off x="3606800" y="3334658"/>
          <a:ext cx="698500" cy="2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50090</xdr:rowOff>
    </xdr:from>
    <xdr:to>
      <xdr:col>18</xdr:col>
      <xdr:colOff>177800</xdr:colOff>
      <xdr:row>19</xdr:row>
      <xdr:rowOff>63864</xdr:rowOff>
    </xdr:to>
    <xdr:cxnSp macro="">
      <xdr:nvCxnSpPr>
        <xdr:cNvPr id="62" name="直線コネクタ 61"/>
        <xdr:cNvCxnSpPr/>
      </xdr:nvCxnSpPr>
      <xdr:spPr bwMode="auto">
        <a:xfrm flipV="1">
          <a:off x="2908300" y="3355265"/>
          <a:ext cx="698500" cy="1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127253</xdr:rowOff>
    </xdr:from>
    <xdr:to>
      <xdr:col>29</xdr:col>
      <xdr:colOff>177800</xdr:colOff>
      <xdr:row>19</xdr:row>
      <xdr:rowOff>57403</xdr:rowOff>
    </xdr:to>
    <xdr:sp macro="" textlink="">
      <xdr:nvSpPr>
        <xdr:cNvPr id="72" name="楕円 71"/>
        <xdr:cNvSpPr/>
      </xdr:nvSpPr>
      <xdr:spPr bwMode="auto">
        <a:xfrm>
          <a:off x="5600700" y="326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99330</xdr:rowOff>
    </xdr:from>
    <xdr:ext cx="762000" cy="259045"/>
    <xdr:sp macro="" textlink="">
      <xdr:nvSpPr>
        <xdr:cNvPr id="73" name="人口1人当たり決算額の推移該当値テキスト130"/>
        <xdr:cNvSpPr txBox="1"/>
      </xdr:nvSpPr>
      <xdr:spPr>
        <a:xfrm>
          <a:off x="5740400" y="32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133482</xdr:rowOff>
    </xdr:from>
    <xdr:to>
      <xdr:col>26</xdr:col>
      <xdr:colOff>101600</xdr:colOff>
      <xdr:row>19</xdr:row>
      <xdr:rowOff>63632</xdr:rowOff>
    </xdr:to>
    <xdr:sp macro="" textlink="">
      <xdr:nvSpPr>
        <xdr:cNvPr id="74" name="楕円 73"/>
        <xdr:cNvSpPr/>
      </xdr:nvSpPr>
      <xdr:spPr bwMode="auto">
        <a:xfrm>
          <a:off x="4953000" y="326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48409</xdr:rowOff>
    </xdr:from>
    <xdr:ext cx="736600" cy="259045"/>
    <xdr:sp macro="" textlink="">
      <xdr:nvSpPr>
        <xdr:cNvPr id="75" name="テキスト ボックス 74"/>
        <xdr:cNvSpPr txBox="1"/>
      </xdr:nvSpPr>
      <xdr:spPr>
        <a:xfrm>
          <a:off x="4622800" y="335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150133</xdr:rowOff>
    </xdr:from>
    <xdr:to>
      <xdr:col>22</xdr:col>
      <xdr:colOff>165100</xdr:colOff>
      <xdr:row>19</xdr:row>
      <xdr:rowOff>80283</xdr:rowOff>
    </xdr:to>
    <xdr:sp macro="" textlink="">
      <xdr:nvSpPr>
        <xdr:cNvPr id="76" name="楕円 75"/>
        <xdr:cNvSpPr/>
      </xdr:nvSpPr>
      <xdr:spPr bwMode="auto">
        <a:xfrm>
          <a:off x="4254500" y="328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65060</xdr:rowOff>
    </xdr:from>
    <xdr:ext cx="762000" cy="259045"/>
    <xdr:sp macro="" textlink="">
      <xdr:nvSpPr>
        <xdr:cNvPr id="77" name="テキスト ボックス 76"/>
        <xdr:cNvSpPr txBox="1"/>
      </xdr:nvSpPr>
      <xdr:spPr>
        <a:xfrm>
          <a:off x="3924300" y="33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170740</xdr:rowOff>
    </xdr:from>
    <xdr:to>
      <xdr:col>19</xdr:col>
      <xdr:colOff>38100</xdr:colOff>
      <xdr:row>19</xdr:row>
      <xdr:rowOff>100890</xdr:rowOff>
    </xdr:to>
    <xdr:sp macro="" textlink="">
      <xdr:nvSpPr>
        <xdr:cNvPr id="78" name="楕円 77"/>
        <xdr:cNvSpPr/>
      </xdr:nvSpPr>
      <xdr:spPr bwMode="auto">
        <a:xfrm>
          <a:off x="3556000" y="33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85667</xdr:rowOff>
    </xdr:from>
    <xdr:ext cx="762000" cy="259045"/>
    <xdr:sp macro="" textlink="">
      <xdr:nvSpPr>
        <xdr:cNvPr id="79" name="テキスト ボックス 78"/>
        <xdr:cNvSpPr txBox="1"/>
      </xdr:nvSpPr>
      <xdr:spPr>
        <a:xfrm>
          <a:off x="3225800" y="339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13064</xdr:rowOff>
    </xdr:from>
    <xdr:to>
      <xdr:col>15</xdr:col>
      <xdr:colOff>101600</xdr:colOff>
      <xdr:row>19</xdr:row>
      <xdr:rowOff>114664</xdr:rowOff>
    </xdr:to>
    <xdr:sp macro="" textlink="">
      <xdr:nvSpPr>
        <xdr:cNvPr id="80" name="楕円 79"/>
        <xdr:cNvSpPr/>
      </xdr:nvSpPr>
      <xdr:spPr bwMode="auto">
        <a:xfrm>
          <a:off x="2857500" y="331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99441</xdr:rowOff>
    </xdr:from>
    <xdr:ext cx="762000" cy="259045"/>
    <xdr:sp macro="" textlink="">
      <xdr:nvSpPr>
        <xdr:cNvPr id="81" name="テキスト ボックス 80"/>
        <xdr:cNvSpPr txBox="1"/>
      </xdr:nvSpPr>
      <xdr:spPr>
        <a:xfrm>
          <a:off x="2527300" y="34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47493</xdr:rowOff>
    </xdr:from>
    <xdr:to>
      <xdr:col>29</xdr:col>
      <xdr:colOff>127000</xdr:colOff>
      <xdr:row>36</xdr:row>
      <xdr:rowOff>75287</xdr:rowOff>
    </xdr:to>
    <xdr:cxnSp macro="">
      <xdr:nvCxnSpPr>
        <xdr:cNvPr id="114" name="直線コネクタ 113"/>
        <xdr:cNvCxnSpPr/>
      </xdr:nvCxnSpPr>
      <xdr:spPr bwMode="auto">
        <a:xfrm flipV="1">
          <a:off x="5003800" y="7000743"/>
          <a:ext cx="647700" cy="2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75287</xdr:rowOff>
    </xdr:from>
    <xdr:to>
      <xdr:col>26</xdr:col>
      <xdr:colOff>50800</xdr:colOff>
      <xdr:row>36</xdr:row>
      <xdr:rowOff>95213</xdr:rowOff>
    </xdr:to>
    <xdr:cxnSp macro="">
      <xdr:nvCxnSpPr>
        <xdr:cNvPr id="117" name="直線コネクタ 116"/>
        <xdr:cNvCxnSpPr/>
      </xdr:nvCxnSpPr>
      <xdr:spPr bwMode="auto">
        <a:xfrm flipV="1">
          <a:off x="4305300" y="7028537"/>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95213</xdr:rowOff>
    </xdr:from>
    <xdr:to>
      <xdr:col>22</xdr:col>
      <xdr:colOff>114300</xdr:colOff>
      <xdr:row>36</xdr:row>
      <xdr:rowOff>108590</xdr:rowOff>
    </xdr:to>
    <xdr:cxnSp macro="">
      <xdr:nvCxnSpPr>
        <xdr:cNvPr id="120" name="直線コネクタ 119"/>
        <xdr:cNvCxnSpPr/>
      </xdr:nvCxnSpPr>
      <xdr:spPr bwMode="auto">
        <a:xfrm flipV="1">
          <a:off x="3606800" y="7048463"/>
          <a:ext cx="698500" cy="13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108590</xdr:rowOff>
    </xdr:from>
    <xdr:to>
      <xdr:col>18</xdr:col>
      <xdr:colOff>177800</xdr:colOff>
      <xdr:row>36</xdr:row>
      <xdr:rowOff>135294</xdr:rowOff>
    </xdr:to>
    <xdr:cxnSp macro="">
      <xdr:nvCxnSpPr>
        <xdr:cNvPr id="123" name="直線コネクタ 122"/>
        <xdr:cNvCxnSpPr/>
      </xdr:nvCxnSpPr>
      <xdr:spPr bwMode="auto">
        <a:xfrm flipV="1">
          <a:off x="2908300" y="7061840"/>
          <a:ext cx="698500" cy="2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339593</xdr:rowOff>
    </xdr:from>
    <xdr:to>
      <xdr:col>29</xdr:col>
      <xdr:colOff>177800</xdr:colOff>
      <xdr:row>36</xdr:row>
      <xdr:rowOff>98293</xdr:rowOff>
    </xdr:to>
    <xdr:sp macro="" textlink="">
      <xdr:nvSpPr>
        <xdr:cNvPr id="133" name="楕円 132"/>
        <xdr:cNvSpPr/>
      </xdr:nvSpPr>
      <xdr:spPr bwMode="auto">
        <a:xfrm>
          <a:off x="5600700" y="694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311670</xdr:rowOff>
    </xdr:from>
    <xdr:ext cx="762000" cy="259045"/>
    <xdr:sp macro="" textlink="">
      <xdr:nvSpPr>
        <xdr:cNvPr id="134" name="人口1人当たり決算額の推移該当値テキスト445"/>
        <xdr:cNvSpPr txBox="1"/>
      </xdr:nvSpPr>
      <xdr:spPr>
        <a:xfrm>
          <a:off x="5740400" y="69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24487</xdr:rowOff>
    </xdr:from>
    <xdr:to>
      <xdr:col>26</xdr:col>
      <xdr:colOff>101600</xdr:colOff>
      <xdr:row>36</xdr:row>
      <xdr:rowOff>126087</xdr:rowOff>
    </xdr:to>
    <xdr:sp macro="" textlink="">
      <xdr:nvSpPr>
        <xdr:cNvPr id="135" name="楕円 134"/>
        <xdr:cNvSpPr/>
      </xdr:nvSpPr>
      <xdr:spPr bwMode="auto">
        <a:xfrm>
          <a:off x="4953000" y="697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110864</xdr:rowOff>
    </xdr:from>
    <xdr:ext cx="736600" cy="259045"/>
    <xdr:sp macro="" textlink="">
      <xdr:nvSpPr>
        <xdr:cNvPr id="136" name="テキスト ボックス 135"/>
        <xdr:cNvSpPr txBox="1"/>
      </xdr:nvSpPr>
      <xdr:spPr>
        <a:xfrm>
          <a:off x="4622800" y="706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44413</xdr:rowOff>
    </xdr:from>
    <xdr:to>
      <xdr:col>22</xdr:col>
      <xdr:colOff>165100</xdr:colOff>
      <xdr:row>36</xdr:row>
      <xdr:rowOff>146013</xdr:rowOff>
    </xdr:to>
    <xdr:sp macro="" textlink="">
      <xdr:nvSpPr>
        <xdr:cNvPr id="137" name="楕円 136"/>
        <xdr:cNvSpPr/>
      </xdr:nvSpPr>
      <xdr:spPr bwMode="auto">
        <a:xfrm>
          <a:off x="4254500" y="699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130790</xdr:rowOff>
    </xdr:from>
    <xdr:ext cx="762000" cy="259045"/>
    <xdr:sp macro="" textlink="">
      <xdr:nvSpPr>
        <xdr:cNvPr id="138" name="テキスト ボックス 137"/>
        <xdr:cNvSpPr txBox="1"/>
      </xdr:nvSpPr>
      <xdr:spPr>
        <a:xfrm>
          <a:off x="3924300" y="70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57790</xdr:rowOff>
    </xdr:from>
    <xdr:to>
      <xdr:col>19</xdr:col>
      <xdr:colOff>38100</xdr:colOff>
      <xdr:row>36</xdr:row>
      <xdr:rowOff>159390</xdr:rowOff>
    </xdr:to>
    <xdr:sp macro="" textlink="">
      <xdr:nvSpPr>
        <xdr:cNvPr id="139" name="楕円 138"/>
        <xdr:cNvSpPr/>
      </xdr:nvSpPr>
      <xdr:spPr bwMode="auto">
        <a:xfrm>
          <a:off x="3556000" y="701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144167</xdr:rowOff>
    </xdr:from>
    <xdr:ext cx="762000" cy="259045"/>
    <xdr:sp macro="" textlink="">
      <xdr:nvSpPr>
        <xdr:cNvPr id="140" name="テキスト ボックス 139"/>
        <xdr:cNvSpPr txBox="1"/>
      </xdr:nvSpPr>
      <xdr:spPr>
        <a:xfrm>
          <a:off x="3225800" y="70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84494</xdr:rowOff>
    </xdr:from>
    <xdr:to>
      <xdr:col>15</xdr:col>
      <xdr:colOff>101600</xdr:colOff>
      <xdr:row>37</xdr:row>
      <xdr:rowOff>14644</xdr:rowOff>
    </xdr:to>
    <xdr:sp macro="" textlink="">
      <xdr:nvSpPr>
        <xdr:cNvPr id="141" name="楕円 140"/>
        <xdr:cNvSpPr/>
      </xdr:nvSpPr>
      <xdr:spPr bwMode="auto">
        <a:xfrm>
          <a:off x="2857500" y="703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170871</xdr:rowOff>
    </xdr:from>
    <xdr:ext cx="762000" cy="259045"/>
    <xdr:sp macro="" textlink="">
      <xdr:nvSpPr>
        <xdr:cNvPr id="142" name="テキスト ボックス 141"/>
        <xdr:cNvSpPr txBox="1"/>
      </xdr:nvSpPr>
      <xdr:spPr>
        <a:xfrm>
          <a:off x="2527300" y="71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
3,533
98.45
4,113,200
4,065,480
44,920
2,479,562
5,862,788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100397</xdr:rowOff>
    </xdr:from>
    <xdr:to>
      <xdr:col>24</xdr:col>
      <xdr:colOff>63500</xdr:colOff>
      <xdr:row>37</xdr:row>
      <xdr:rowOff>122846</xdr:rowOff>
    </xdr:to>
    <xdr:cxnSp macro="">
      <xdr:nvCxnSpPr>
        <xdr:cNvPr id="62" name="直線コネクタ 61"/>
        <xdr:cNvCxnSpPr/>
      </xdr:nvCxnSpPr>
      <xdr:spPr>
        <a:xfrm flipV="1">
          <a:off x="3797300" y="6444047"/>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122846</xdr:rowOff>
    </xdr:from>
    <xdr:to>
      <xdr:col>19</xdr:col>
      <xdr:colOff>177800</xdr:colOff>
      <xdr:row>37</xdr:row>
      <xdr:rowOff>137580</xdr:rowOff>
    </xdr:to>
    <xdr:cxnSp macro="">
      <xdr:nvCxnSpPr>
        <xdr:cNvPr id="65" name="直線コネクタ 64"/>
        <xdr:cNvCxnSpPr/>
      </xdr:nvCxnSpPr>
      <xdr:spPr>
        <a:xfrm flipV="1">
          <a:off x="2908300" y="6466496"/>
          <a:ext cx="889000" cy="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137580</xdr:rowOff>
    </xdr:from>
    <xdr:to>
      <xdr:col>15</xdr:col>
      <xdr:colOff>50800</xdr:colOff>
      <xdr:row>37</xdr:row>
      <xdr:rowOff>153223</xdr:rowOff>
    </xdr:to>
    <xdr:cxnSp macro="">
      <xdr:nvCxnSpPr>
        <xdr:cNvPr id="68" name="直線コネクタ 67"/>
        <xdr:cNvCxnSpPr/>
      </xdr:nvCxnSpPr>
      <xdr:spPr>
        <a:xfrm flipV="1">
          <a:off x="2019300" y="648123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153223</xdr:rowOff>
    </xdr:from>
    <xdr:to>
      <xdr:col>10</xdr:col>
      <xdr:colOff>114300</xdr:colOff>
      <xdr:row>38</xdr:row>
      <xdr:rowOff>25446</xdr:rowOff>
    </xdr:to>
    <xdr:cxnSp macro="">
      <xdr:nvCxnSpPr>
        <xdr:cNvPr id="71" name="直線コネクタ 70"/>
        <xdr:cNvCxnSpPr/>
      </xdr:nvCxnSpPr>
      <xdr:spPr>
        <a:xfrm flipV="1">
          <a:off x="1130300" y="649687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49597</xdr:rowOff>
    </xdr:from>
    <xdr:to>
      <xdr:col>24</xdr:col>
      <xdr:colOff>114300</xdr:colOff>
      <xdr:row>37</xdr:row>
      <xdr:rowOff>151197</xdr:rowOff>
    </xdr:to>
    <xdr:sp macro="" textlink="">
      <xdr:nvSpPr>
        <xdr:cNvPr id="81" name="楕円 80"/>
        <xdr:cNvSpPr/>
      </xdr:nvSpPr>
      <xdr:spPr>
        <a:xfrm>
          <a:off x="4584700" y="63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28024</xdr:rowOff>
    </xdr:from>
    <xdr:ext cx="599010" cy="259045"/>
    <xdr:sp macro="" textlink="">
      <xdr:nvSpPr>
        <xdr:cNvPr id="82" name="人件費該当値テキスト"/>
        <xdr:cNvSpPr txBox="1"/>
      </xdr:nvSpPr>
      <xdr:spPr>
        <a:xfrm>
          <a:off x="4686300" y="637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72046</xdr:rowOff>
    </xdr:from>
    <xdr:to>
      <xdr:col>20</xdr:col>
      <xdr:colOff>38100</xdr:colOff>
      <xdr:row>38</xdr:row>
      <xdr:rowOff>2195</xdr:rowOff>
    </xdr:to>
    <xdr:sp macro="" textlink="">
      <xdr:nvSpPr>
        <xdr:cNvPr id="83" name="楕円 82"/>
        <xdr:cNvSpPr/>
      </xdr:nvSpPr>
      <xdr:spPr>
        <a:xfrm>
          <a:off x="3746500" y="64156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164773</xdr:rowOff>
    </xdr:from>
    <xdr:ext cx="599010" cy="259045"/>
    <xdr:sp macro="" textlink="">
      <xdr:nvSpPr>
        <xdr:cNvPr id="84" name="テキスト ボックス 83"/>
        <xdr:cNvSpPr txBox="1"/>
      </xdr:nvSpPr>
      <xdr:spPr>
        <a:xfrm>
          <a:off x="3497795" y="650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86780</xdr:rowOff>
    </xdr:from>
    <xdr:to>
      <xdr:col>15</xdr:col>
      <xdr:colOff>101600</xdr:colOff>
      <xdr:row>38</xdr:row>
      <xdr:rowOff>16931</xdr:rowOff>
    </xdr:to>
    <xdr:sp macro="" textlink="">
      <xdr:nvSpPr>
        <xdr:cNvPr id="85" name="楕円 84"/>
        <xdr:cNvSpPr/>
      </xdr:nvSpPr>
      <xdr:spPr>
        <a:xfrm>
          <a:off x="2857500" y="6430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8058</xdr:rowOff>
    </xdr:from>
    <xdr:ext cx="599010" cy="259045"/>
    <xdr:sp macro="" textlink="">
      <xdr:nvSpPr>
        <xdr:cNvPr id="86" name="テキスト ボックス 85"/>
        <xdr:cNvSpPr txBox="1"/>
      </xdr:nvSpPr>
      <xdr:spPr>
        <a:xfrm>
          <a:off x="2608795" y="65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102423</xdr:rowOff>
    </xdr:from>
    <xdr:to>
      <xdr:col>10</xdr:col>
      <xdr:colOff>165100</xdr:colOff>
      <xdr:row>38</xdr:row>
      <xdr:rowOff>32573</xdr:rowOff>
    </xdr:to>
    <xdr:sp macro="" textlink="">
      <xdr:nvSpPr>
        <xdr:cNvPr id="87" name="楕円 86"/>
        <xdr:cNvSpPr/>
      </xdr:nvSpPr>
      <xdr:spPr>
        <a:xfrm>
          <a:off x="1968500" y="64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23700</xdr:rowOff>
    </xdr:from>
    <xdr:ext cx="599010" cy="259045"/>
    <xdr:sp macro="" textlink="">
      <xdr:nvSpPr>
        <xdr:cNvPr id="88" name="テキスト ボックス 87"/>
        <xdr:cNvSpPr txBox="1"/>
      </xdr:nvSpPr>
      <xdr:spPr>
        <a:xfrm>
          <a:off x="1719795" y="65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146096</xdr:rowOff>
    </xdr:from>
    <xdr:to>
      <xdr:col>6</xdr:col>
      <xdr:colOff>38100</xdr:colOff>
      <xdr:row>38</xdr:row>
      <xdr:rowOff>76246</xdr:rowOff>
    </xdr:to>
    <xdr:sp macro="" textlink="">
      <xdr:nvSpPr>
        <xdr:cNvPr id="89" name="楕円 88"/>
        <xdr:cNvSpPr/>
      </xdr:nvSpPr>
      <xdr:spPr>
        <a:xfrm>
          <a:off x="1079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67373</xdr:rowOff>
    </xdr:from>
    <xdr:ext cx="599010" cy="259045"/>
    <xdr:sp macro="" textlink="">
      <xdr:nvSpPr>
        <xdr:cNvPr id="90" name="テキスト ボックス 89"/>
        <xdr:cNvSpPr txBox="1"/>
      </xdr:nvSpPr>
      <xdr:spPr>
        <a:xfrm>
          <a:off x="830795" y="65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104728</xdr:rowOff>
    </xdr:from>
    <xdr:to>
      <xdr:col>24</xdr:col>
      <xdr:colOff>63500</xdr:colOff>
      <xdr:row>57</xdr:row>
      <xdr:rowOff>106538</xdr:rowOff>
    </xdr:to>
    <xdr:cxnSp macro="">
      <xdr:nvCxnSpPr>
        <xdr:cNvPr id="115" name="直線コネクタ 114"/>
        <xdr:cNvCxnSpPr/>
      </xdr:nvCxnSpPr>
      <xdr:spPr>
        <a:xfrm>
          <a:off x="3797300" y="987737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104728</xdr:rowOff>
    </xdr:from>
    <xdr:to>
      <xdr:col>19</xdr:col>
      <xdr:colOff>177800</xdr:colOff>
      <xdr:row>57</xdr:row>
      <xdr:rowOff>109099</xdr:rowOff>
    </xdr:to>
    <xdr:cxnSp macro="">
      <xdr:nvCxnSpPr>
        <xdr:cNvPr id="118" name="直線コネクタ 117"/>
        <xdr:cNvCxnSpPr/>
      </xdr:nvCxnSpPr>
      <xdr:spPr>
        <a:xfrm flipV="1">
          <a:off x="2908300" y="9877378"/>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109099</xdr:rowOff>
    </xdr:from>
    <xdr:to>
      <xdr:col>15</xdr:col>
      <xdr:colOff>50800</xdr:colOff>
      <xdr:row>57</xdr:row>
      <xdr:rowOff>113268</xdr:rowOff>
    </xdr:to>
    <xdr:cxnSp macro="">
      <xdr:nvCxnSpPr>
        <xdr:cNvPr id="121" name="直線コネクタ 120"/>
        <xdr:cNvCxnSpPr/>
      </xdr:nvCxnSpPr>
      <xdr:spPr>
        <a:xfrm flipV="1">
          <a:off x="2019300" y="9881749"/>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113268</xdr:rowOff>
    </xdr:from>
    <xdr:to>
      <xdr:col>10</xdr:col>
      <xdr:colOff>114300</xdr:colOff>
      <xdr:row>57</xdr:row>
      <xdr:rowOff>120721</xdr:rowOff>
    </xdr:to>
    <xdr:cxnSp macro="">
      <xdr:nvCxnSpPr>
        <xdr:cNvPr id="124" name="直線コネクタ 123"/>
        <xdr:cNvCxnSpPr/>
      </xdr:nvCxnSpPr>
      <xdr:spPr>
        <a:xfrm flipV="1">
          <a:off x="1130300" y="9885918"/>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55738</xdr:rowOff>
    </xdr:from>
    <xdr:to>
      <xdr:col>24</xdr:col>
      <xdr:colOff>114300</xdr:colOff>
      <xdr:row>57</xdr:row>
      <xdr:rowOff>157338</xdr:rowOff>
    </xdr:to>
    <xdr:sp macro="" textlink="">
      <xdr:nvSpPr>
        <xdr:cNvPr id="134" name="楕円 133"/>
        <xdr:cNvSpPr/>
      </xdr:nvSpPr>
      <xdr:spPr>
        <a:xfrm>
          <a:off x="4584700" y="98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142115</xdr:rowOff>
    </xdr:from>
    <xdr:ext cx="599010" cy="259045"/>
    <xdr:sp macro="" textlink="">
      <xdr:nvSpPr>
        <xdr:cNvPr id="135" name="物件費該当値テキスト"/>
        <xdr:cNvSpPr txBox="1"/>
      </xdr:nvSpPr>
      <xdr:spPr>
        <a:xfrm>
          <a:off x="4686300" y="974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53928</xdr:rowOff>
    </xdr:from>
    <xdr:to>
      <xdr:col>20</xdr:col>
      <xdr:colOff>38100</xdr:colOff>
      <xdr:row>57</xdr:row>
      <xdr:rowOff>155528</xdr:rowOff>
    </xdr:to>
    <xdr:sp macro="" textlink="">
      <xdr:nvSpPr>
        <xdr:cNvPr id="136" name="楕円 135"/>
        <xdr:cNvSpPr/>
      </xdr:nvSpPr>
      <xdr:spPr>
        <a:xfrm>
          <a:off x="3746500" y="98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146655</xdr:rowOff>
    </xdr:from>
    <xdr:ext cx="599010" cy="259045"/>
    <xdr:sp macro="" textlink="">
      <xdr:nvSpPr>
        <xdr:cNvPr id="137" name="テキスト ボックス 136"/>
        <xdr:cNvSpPr txBox="1"/>
      </xdr:nvSpPr>
      <xdr:spPr>
        <a:xfrm>
          <a:off x="3497795" y="9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58299</xdr:rowOff>
    </xdr:from>
    <xdr:to>
      <xdr:col>15</xdr:col>
      <xdr:colOff>101600</xdr:colOff>
      <xdr:row>57</xdr:row>
      <xdr:rowOff>159899</xdr:rowOff>
    </xdr:to>
    <xdr:sp macro="" textlink="">
      <xdr:nvSpPr>
        <xdr:cNvPr id="138" name="楕円 137"/>
        <xdr:cNvSpPr/>
      </xdr:nvSpPr>
      <xdr:spPr>
        <a:xfrm>
          <a:off x="2857500" y="98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151026</xdr:rowOff>
    </xdr:from>
    <xdr:ext cx="599010" cy="259045"/>
    <xdr:sp macro="" textlink="">
      <xdr:nvSpPr>
        <xdr:cNvPr id="139" name="テキスト ボックス 138"/>
        <xdr:cNvSpPr txBox="1"/>
      </xdr:nvSpPr>
      <xdr:spPr>
        <a:xfrm>
          <a:off x="2608795" y="99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62468</xdr:rowOff>
    </xdr:from>
    <xdr:to>
      <xdr:col>10</xdr:col>
      <xdr:colOff>165100</xdr:colOff>
      <xdr:row>57</xdr:row>
      <xdr:rowOff>164068</xdr:rowOff>
    </xdr:to>
    <xdr:sp macro="" textlink="">
      <xdr:nvSpPr>
        <xdr:cNvPr id="140" name="楕円 139"/>
        <xdr:cNvSpPr/>
      </xdr:nvSpPr>
      <xdr:spPr>
        <a:xfrm>
          <a:off x="1968500" y="98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155195</xdr:rowOff>
    </xdr:from>
    <xdr:ext cx="599010" cy="259045"/>
    <xdr:sp macro="" textlink="">
      <xdr:nvSpPr>
        <xdr:cNvPr id="141" name="テキスト ボックス 140"/>
        <xdr:cNvSpPr txBox="1"/>
      </xdr:nvSpPr>
      <xdr:spPr>
        <a:xfrm>
          <a:off x="1719795" y="992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69921</xdr:rowOff>
    </xdr:from>
    <xdr:to>
      <xdr:col>6</xdr:col>
      <xdr:colOff>38100</xdr:colOff>
      <xdr:row>58</xdr:row>
      <xdr:rowOff>71</xdr:rowOff>
    </xdr:to>
    <xdr:sp macro="" textlink="">
      <xdr:nvSpPr>
        <xdr:cNvPr id="142" name="楕円 141"/>
        <xdr:cNvSpPr/>
      </xdr:nvSpPr>
      <xdr:spPr>
        <a:xfrm>
          <a:off x="1079500" y="98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162648</xdr:rowOff>
    </xdr:from>
    <xdr:ext cx="599010" cy="259045"/>
    <xdr:sp macro="" textlink="">
      <xdr:nvSpPr>
        <xdr:cNvPr id="143" name="テキスト ボックス 142"/>
        <xdr:cNvSpPr txBox="1"/>
      </xdr:nvSpPr>
      <xdr:spPr>
        <a:xfrm>
          <a:off x="830795" y="993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135700</xdr:rowOff>
    </xdr:from>
    <xdr:to>
      <xdr:col>24</xdr:col>
      <xdr:colOff>63500</xdr:colOff>
      <xdr:row>78</xdr:row>
      <xdr:rowOff>137711</xdr:rowOff>
    </xdr:to>
    <xdr:cxnSp macro="">
      <xdr:nvCxnSpPr>
        <xdr:cNvPr id="170" name="直線コネクタ 169"/>
        <xdr:cNvCxnSpPr/>
      </xdr:nvCxnSpPr>
      <xdr:spPr>
        <a:xfrm>
          <a:off x="3797300" y="1350880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135037</xdr:rowOff>
    </xdr:from>
    <xdr:to>
      <xdr:col>19</xdr:col>
      <xdr:colOff>177800</xdr:colOff>
      <xdr:row>78</xdr:row>
      <xdr:rowOff>135700</xdr:rowOff>
    </xdr:to>
    <xdr:cxnSp macro="">
      <xdr:nvCxnSpPr>
        <xdr:cNvPr id="173" name="直線コネクタ 172"/>
        <xdr:cNvCxnSpPr/>
      </xdr:nvCxnSpPr>
      <xdr:spPr>
        <a:xfrm>
          <a:off x="2908300" y="1350813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132435</xdr:rowOff>
    </xdr:from>
    <xdr:to>
      <xdr:col>15</xdr:col>
      <xdr:colOff>50800</xdr:colOff>
      <xdr:row>78</xdr:row>
      <xdr:rowOff>135037</xdr:rowOff>
    </xdr:to>
    <xdr:cxnSp macro="">
      <xdr:nvCxnSpPr>
        <xdr:cNvPr id="176" name="直線コネクタ 175"/>
        <xdr:cNvCxnSpPr/>
      </xdr:nvCxnSpPr>
      <xdr:spPr>
        <a:xfrm>
          <a:off x="2019300" y="13505535"/>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132435</xdr:rowOff>
    </xdr:from>
    <xdr:to>
      <xdr:col>10</xdr:col>
      <xdr:colOff>114300</xdr:colOff>
      <xdr:row>78</xdr:row>
      <xdr:rowOff>134319</xdr:rowOff>
    </xdr:to>
    <xdr:cxnSp macro="">
      <xdr:nvCxnSpPr>
        <xdr:cNvPr id="179" name="直線コネクタ 178"/>
        <xdr:cNvCxnSpPr/>
      </xdr:nvCxnSpPr>
      <xdr:spPr>
        <a:xfrm flipV="1">
          <a:off x="1130300" y="1350553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86911</xdr:rowOff>
    </xdr:from>
    <xdr:to>
      <xdr:col>24</xdr:col>
      <xdr:colOff>114300</xdr:colOff>
      <xdr:row>79</xdr:row>
      <xdr:rowOff>17061</xdr:rowOff>
    </xdr:to>
    <xdr:sp macro="" textlink="">
      <xdr:nvSpPr>
        <xdr:cNvPr id="189" name="楕円 188"/>
        <xdr:cNvSpPr/>
      </xdr:nvSpPr>
      <xdr:spPr>
        <a:xfrm>
          <a:off x="45847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1838</xdr:rowOff>
    </xdr:from>
    <xdr:ext cx="378565" cy="259045"/>
    <xdr:sp macro="" textlink="">
      <xdr:nvSpPr>
        <xdr:cNvPr id="190" name="維持補修費該当値テキスト"/>
        <xdr:cNvSpPr txBox="1"/>
      </xdr:nvSpPr>
      <xdr:spPr>
        <a:xfrm>
          <a:off x="4686300" y="1337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84900</xdr:rowOff>
    </xdr:from>
    <xdr:to>
      <xdr:col>20</xdr:col>
      <xdr:colOff>38100</xdr:colOff>
      <xdr:row>79</xdr:row>
      <xdr:rowOff>15050</xdr:rowOff>
    </xdr:to>
    <xdr:sp macro="" textlink="">
      <xdr:nvSpPr>
        <xdr:cNvPr id="191" name="楕円 190"/>
        <xdr:cNvSpPr/>
      </xdr:nvSpPr>
      <xdr:spPr>
        <a:xfrm>
          <a:off x="3746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6177</xdr:rowOff>
    </xdr:from>
    <xdr:ext cx="378565" cy="259045"/>
    <xdr:sp macro="" textlink="">
      <xdr:nvSpPr>
        <xdr:cNvPr id="192" name="テキスト ボックス 191"/>
        <xdr:cNvSpPr txBox="1"/>
      </xdr:nvSpPr>
      <xdr:spPr>
        <a:xfrm>
          <a:off x="3608017" y="13550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84237</xdr:rowOff>
    </xdr:from>
    <xdr:to>
      <xdr:col>15</xdr:col>
      <xdr:colOff>101600</xdr:colOff>
      <xdr:row>79</xdr:row>
      <xdr:rowOff>14387</xdr:rowOff>
    </xdr:to>
    <xdr:sp macro="" textlink="">
      <xdr:nvSpPr>
        <xdr:cNvPr id="193" name="楕円 192"/>
        <xdr:cNvSpPr/>
      </xdr:nvSpPr>
      <xdr:spPr>
        <a:xfrm>
          <a:off x="2857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5514</xdr:rowOff>
    </xdr:from>
    <xdr:ext cx="469744" cy="259045"/>
    <xdr:sp macro="" textlink="">
      <xdr:nvSpPr>
        <xdr:cNvPr id="194" name="テキスト ボックス 193"/>
        <xdr:cNvSpPr txBox="1"/>
      </xdr:nvSpPr>
      <xdr:spPr>
        <a:xfrm>
          <a:off x="2673428" y="1355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81635</xdr:rowOff>
    </xdr:from>
    <xdr:to>
      <xdr:col>10</xdr:col>
      <xdr:colOff>165100</xdr:colOff>
      <xdr:row>79</xdr:row>
      <xdr:rowOff>11785</xdr:rowOff>
    </xdr:to>
    <xdr:sp macro="" textlink="">
      <xdr:nvSpPr>
        <xdr:cNvPr id="195" name="楕円 194"/>
        <xdr:cNvSpPr/>
      </xdr:nvSpPr>
      <xdr:spPr>
        <a:xfrm>
          <a:off x="1968500" y="13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2912</xdr:rowOff>
    </xdr:from>
    <xdr:ext cx="469744" cy="259045"/>
    <xdr:sp macro="" textlink="">
      <xdr:nvSpPr>
        <xdr:cNvPr id="196" name="テキスト ボックス 195"/>
        <xdr:cNvSpPr txBox="1"/>
      </xdr:nvSpPr>
      <xdr:spPr>
        <a:xfrm>
          <a:off x="1784428" y="135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83519</xdr:rowOff>
    </xdr:from>
    <xdr:to>
      <xdr:col>6</xdr:col>
      <xdr:colOff>38100</xdr:colOff>
      <xdr:row>79</xdr:row>
      <xdr:rowOff>13669</xdr:rowOff>
    </xdr:to>
    <xdr:sp macro="" textlink="">
      <xdr:nvSpPr>
        <xdr:cNvPr id="197" name="楕円 196"/>
        <xdr:cNvSpPr/>
      </xdr:nvSpPr>
      <xdr:spPr>
        <a:xfrm>
          <a:off x="1079500" y="134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4796</xdr:rowOff>
    </xdr:from>
    <xdr:ext cx="469744" cy="259045"/>
    <xdr:sp macro="" textlink="">
      <xdr:nvSpPr>
        <xdr:cNvPr id="198" name="テキスト ボックス 197"/>
        <xdr:cNvSpPr txBox="1"/>
      </xdr:nvSpPr>
      <xdr:spPr>
        <a:xfrm>
          <a:off x="895428" y="135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90551</xdr:rowOff>
    </xdr:from>
    <xdr:to>
      <xdr:col>24</xdr:col>
      <xdr:colOff>63500</xdr:colOff>
      <xdr:row>95</xdr:row>
      <xdr:rowOff>123157</xdr:rowOff>
    </xdr:to>
    <xdr:cxnSp macro="">
      <xdr:nvCxnSpPr>
        <xdr:cNvPr id="227" name="直線コネクタ 226"/>
        <xdr:cNvCxnSpPr/>
      </xdr:nvCxnSpPr>
      <xdr:spPr>
        <a:xfrm>
          <a:off x="3797300" y="16378301"/>
          <a:ext cx="8382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150772</xdr:rowOff>
    </xdr:from>
    <xdr:to>
      <xdr:col>19</xdr:col>
      <xdr:colOff>177800</xdr:colOff>
      <xdr:row>95</xdr:row>
      <xdr:rowOff>90551</xdr:rowOff>
    </xdr:to>
    <xdr:cxnSp macro="">
      <xdr:nvCxnSpPr>
        <xdr:cNvPr id="230" name="直線コネクタ 229"/>
        <xdr:cNvCxnSpPr/>
      </xdr:nvCxnSpPr>
      <xdr:spPr>
        <a:xfrm>
          <a:off x="2908300" y="16267072"/>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150772</xdr:rowOff>
    </xdr:from>
    <xdr:to>
      <xdr:col>15</xdr:col>
      <xdr:colOff>50800</xdr:colOff>
      <xdr:row>96</xdr:row>
      <xdr:rowOff>55187</xdr:rowOff>
    </xdr:to>
    <xdr:cxnSp macro="">
      <xdr:nvCxnSpPr>
        <xdr:cNvPr id="233" name="直線コネクタ 232"/>
        <xdr:cNvCxnSpPr/>
      </xdr:nvCxnSpPr>
      <xdr:spPr>
        <a:xfrm flipV="1">
          <a:off x="2019300" y="16267072"/>
          <a:ext cx="889000" cy="2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50248</xdr:rowOff>
    </xdr:from>
    <xdr:to>
      <xdr:col>10</xdr:col>
      <xdr:colOff>114300</xdr:colOff>
      <xdr:row>96</xdr:row>
      <xdr:rowOff>55187</xdr:rowOff>
    </xdr:to>
    <xdr:cxnSp macro="">
      <xdr:nvCxnSpPr>
        <xdr:cNvPr id="236" name="直線コネクタ 235"/>
        <xdr:cNvCxnSpPr/>
      </xdr:nvCxnSpPr>
      <xdr:spPr>
        <a:xfrm>
          <a:off x="1130300" y="16509448"/>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72357</xdr:rowOff>
    </xdr:from>
    <xdr:to>
      <xdr:col>24</xdr:col>
      <xdr:colOff>114300</xdr:colOff>
      <xdr:row>96</xdr:row>
      <xdr:rowOff>2507</xdr:rowOff>
    </xdr:to>
    <xdr:sp macro="" textlink="">
      <xdr:nvSpPr>
        <xdr:cNvPr id="246" name="楕円 245"/>
        <xdr:cNvSpPr/>
      </xdr:nvSpPr>
      <xdr:spPr>
        <a:xfrm>
          <a:off x="4584700" y="1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50784</xdr:rowOff>
    </xdr:from>
    <xdr:ext cx="534377" cy="259045"/>
    <xdr:sp macro="" textlink="">
      <xdr:nvSpPr>
        <xdr:cNvPr id="247" name="扶助費該当値テキスト"/>
        <xdr:cNvSpPr txBox="1"/>
      </xdr:nvSpPr>
      <xdr:spPr>
        <a:xfrm>
          <a:off x="4686300" y="163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39751</xdr:rowOff>
    </xdr:from>
    <xdr:to>
      <xdr:col>20</xdr:col>
      <xdr:colOff>38100</xdr:colOff>
      <xdr:row>95</xdr:row>
      <xdr:rowOff>141351</xdr:rowOff>
    </xdr:to>
    <xdr:sp macro="" textlink="">
      <xdr:nvSpPr>
        <xdr:cNvPr id="248" name="楕円 247"/>
        <xdr:cNvSpPr/>
      </xdr:nvSpPr>
      <xdr:spPr>
        <a:xfrm>
          <a:off x="3746500" y="16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132478</xdr:rowOff>
    </xdr:from>
    <xdr:ext cx="534377" cy="259045"/>
    <xdr:sp macro="" textlink="">
      <xdr:nvSpPr>
        <xdr:cNvPr id="249" name="テキスト ボックス 248"/>
        <xdr:cNvSpPr txBox="1"/>
      </xdr:nvSpPr>
      <xdr:spPr>
        <a:xfrm>
          <a:off x="3530111" y="1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99972</xdr:rowOff>
    </xdr:from>
    <xdr:to>
      <xdr:col>15</xdr:col>
      <xdr:colOff>101600</xdr:colOff>
      <xdr:row>95</xdr:row>
      <xdr:rowOff>30122</xdr:rowOff>
    </xdr:to>
    <xdr:sp macro="" textlink="">
      <xdr:nvSpPr>
        <xdr:cNvPr id="250" name="楕円 249"/>
        <xdr:cNvSpPr/>
      </xdr:nvSpPr>
      <xdr:spPr>
        <a:xfrm>
          <a:off x="2857500" y="162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46649</xdr:rowOff>
    </xdr:from>
    <xdr:ext cx="534377" cy="259045"/>
    <xdr:sp macro="" textlink="">
      <xdr:nvSpPr>
        <xdr:cNvPr id="251" name="テキスト ボックス 250"/>
        <xdr:cNvSpPr txBox="1"/>
      </xdr:nvSpPr>
      <xdr:spPr>
        <a:xfrm>
          <a:off x="2641111" y="159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4387</xdr:rowOff>
    </xdr:from>
    <xdr:to>
      <xdr:col>10</xdr:col>
      <xdr:colOff>165100</xdr:colOff>
      <xdr:row>96</xdr:row>
      <xdr:rowOff>105987</xdr:rowOff>
    </xdr:to>
    <xdr:sp macro="" textlink="">
      <xdr:nvSpPr>
        <xdr:cNvPr id="252" name="楕円 251"/>
        <xdr:cNvSpPr/>
      </xdr:nvSpPr>
      <xdr:spPr>
        <a:xfrm>
          <a:off x="19685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97114</xdr:rowOff>
    </xdr:from>
    <xdr:ext cx="534377" cy="259045"/>
    <xdr:sp macro="" textlink="">
      <xdr:nvSpPr>
        <xdr:cNvPr id="253" name="テキスト ボックス 252"/>
        <xdr:cNvSpPr txBox="1"/>
      </xdr:nvSpPr>
      <xdr:spPr>
        <a:xfrm>
          <a:off x="1752111" y="165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170898</xdr:rowOff>
    </xdr:from>
    <xdr:to>
      <xdr:col>6</xdr:col>
      <xdr:colOff>38100</xdr:colOff>
      <xdr:row>96</xdr:row>
      <xdr:rowOff>101048</xdr:rowOff>
    </xdr:to>
    <xdr:sp macro="" textlink="">
      <xdr:nvSpPr>
        <xdr:cNvPr id="254" name="楕円 253"/>
        <xdr:cNvSpPr/>
      </xdr:nvSpPr>
      <xdr:spPr>
        <a:xfrm>
          <a:off x="1079500" y="1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92175</xdr:rowOff>
    </xdr:from>
    <xdr:ext cx="534377" cy="259045"/>
    <xdr:sp macro="" textlink="">
      <xdr:nvSpPr>
        <xdr:cNvPr id="255" name="テキスト ボックス 254"/>
        <xdr:cNvSpPr txBox="1"/>
      </xdr:nvSpPr>
      <xdr:spPr>
        <a:xfrm>
          <a:off x="863111" y="1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162247</xdr:rowOff>
    </xdr:from>
    <xdr:to>
      <xdr:col>55</xdr:col>
      <xdr:colOff>0</xdr:colOff>
      <xdr:row>37</xdr:row>
      <xdr:rowOff>170166</xdr:rowOff>
    </xdr:to>
    <xdr:cxnSp macro="">
      <xdr:nvCxnSpPr>
        <xdr:cNvPr id="282" name="直線コネクタ 281"/>
        <xdr:cNvCxnSpPr/>
      </xdr:nvCxnSpPr>
      <xdr:spPr>
        <a:xfrm>
          <a:off x="9639300" y="6505897"/>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162247</xdr:rowOff>
    </xdr:from>
    <xdr:to>
      <xdr:col>50</xdr:col>
      <xdr:colOff>114300</xdr:colOff>
      <xdr:row>38</xdr:row>
      <xdr:rowOff>37207</xdr:rowOff>
    </xdr:to>
    <xdr:cxnSp macro="">
      <xdr:nvCxnSpPr>
        <xdr:cNvPr id="285" name="直線コネクタ 284"/>
        <xdr:cNvCxnSpPr/>
      </xdr:nvCxnSpPr>
      <xdr:spPr>
        <a:xfrm flipV="1">
          <a:off x="8750300" y="6505897"/>
          <a:ext cx="889000" cy="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99163</xdr:rowOff>
    </xdr:from>
    <xdr:to>
      <xdr:col>45</xdr:col>
      <xdr:colOff>177800</xdr:colOff>
      <xdr:row>38</xdr:row>
      <xdr:rowOff>37207</xdr:rowOff>
    </xdr:to>
    <xdr:cxnSp macro="">
      <xdr:nvCxnSpPr>
        <xdr:cNvPr id="288" name="直線コネクタ 287"/>
        <xdr:cNvCxnSpPr/>
      </xdr:nvCxnSpPr>
      <xdr:spPr>
        <a:xfrm>
          <a:off x="7861300" y="6442813"/>
          <a:ext cx="889000" cy="10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99163</xdr:rowOff>
    </xdr:from>
    <xdr:to>
      <xdr:col>41</xdr:col>
      <xdr:colOff>50800</xdr:colOff>
      <xdr:row>38</xdr:row>
      <xdr:rowOff>49238</xdr:rowOff>
    </xdr:to>
    <xdr:cxnSp macro="">
      <xdr:nvCxnSpPr>
        <xdr:cNvPr id="291" name="直線コネクタ 290"/>
        <xdr:cNvCxnSpPr/>
      </xdr:nvCxnSpPr>
      <xdr:spPr>
        <a:xfrm flipV="1">
          <a:off x="6972300" y="6442813"/>
          <a:ext cx="889000" cy="1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119366</xdr:rowOff>
    </xdr:from>
    <xdr:to>
      <xdr:col>55</xdr:col>
      <xdr:colOff>50800</xdr:colOff>
      <xdr:row>38</xdr:row>
      <xdr:rowOff>49516</xdr:rowOff>
    </xdr:to>
    <xdr:sp macro="" textlink="">
      <xdr:nvSpPr>
        <xdr:cNvPr id="301" name="楕円 300"/>
        <xdr:cNvSpPr/>
      </xdr:nvSpPr>
      <xdr:spPr>
        <a:xfrm>
          <a:off x="10426700" y="64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34293</xdr:rowOff>
    </xdr:from>
    <xdr:ext cx="599010" cy="259045"/>
    <xdr:sp macro="" textlink="">
      <xdr:nvSpPr>
        <xdr:cNvPr id="302" name="補助費等該当値テキスト"/>
        <xdr:cNvSpPr txBox="1"/>
      </xdr:nvSpPr>
      <xdr:spPr>
        <a:xfrm>
          <a:off x="10528300" y="637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111446</xdr:rowOff>
    </xdr:from>
    <xdr:to>
      <xdr:col>50</xdr:col>
      <xdr:colOff>165100</xdr:colOff>
      <xdr:row>38</xdr:row>
      <xdr:rowOff>41596</xdr:rowOff>
    </xdr:to>
    <xdr:sp macro="" textlink="">
      <xdr:nvSpPr>
        <xdr:cNvPr id="303" name="楕円 302"/>
        <xdr:cNvSpPr/>
      </xdr:nvSpPr>
      <xdr:spPr>
        <a:xfrm>
          <a:off x="9588500" y="64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32724</xdr:rowOff>
    </xdr:from>
    <xdr:ext cx="599010" cy="259045"/>
    <xdr:sp macro="" textlink="">
      <xdr:nvSpPr>
        <xdr:cNvPr id="304" name="テキスト ボックス 303"/>
        <xdr:cNvSpPr txBox="1"/>
      </xdr:nvSpPr>
      <xdr:spPr>
        <a:xfrm>
          <a:off x="9339795" y="65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157857</xdr:rowOff>
    </xdr:from>
    <xdr:to>
      <xdr:col>46</xdr:col>
      <xdr:colOff>38100</xdr:colOff>
      <xdr:row>38</xdr:row>
      <xdr:rowOff>88007</xdr:rowOff>
    </xdr:to>
    <xdr:sp macro="" textlink="">
      <xdr:nvSpPr>
        <xdr:cNvPr id="305" name="楕円 304"/>
        <xdr:cNvSpPr/>
      </xdr:nvSpPr>
      <xdr:spPr>
        <a:xfrm>
          <a:off x="8699500" y="65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79134</xdr:rowOff>
    </xdr:from>
    <xdr:ext cx="599010" cy="259045"/>
    <xdr:sp macro="" textlink="">
      <xdr:nvSpPr>
        <xdr:cNvPr id="306" name="テキスト ボックス 305"/>
        <xdr:cNvSpPr txBox="1"/>
      </xdr:nvSpPr>
      <xdr:spPr>
        <a:xfrm>
          <a:off x="8450795" y="65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48363</xdr:rowOff>
    </xdr:from>
    <xdr:to>
      <xdr:col>41</xdr:col>
      <xdr:colOff>101600</xdr:colOff>
      <xdr:row>37</xdr:row>
      <xdr:rowOff>149963</xdr:rowOff>
    </xdr:to>
    <xdr:sp macro="" textlink="">
      <xdr:nvSpPr>
        <xdr:cNvPr id="307" name="楕円 306"/>
        <xdr:cNvSpPr/>
      </xdr:nvSpPr>
      <xdr:spPr>
        <a:xfrm>
          <a:off x="7810500" y="63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141090</xdr:rowOff>
    </xdr:from>
    <xdr:ext cx="599010" cy="259045"/>
    <xdr:sp macro="" textlink="">
      <xdr:nvSpPr>
        <xdr:cNvPr id="308" name="テキスト ボックス 307"/>
        <xdr:cNvSpPr txBox="1"/>
      </xdr:nvSpPr>
      <xdr:spPr>
        <a:xfrm>
          <a:off x="7561795" y="64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169888</xdr:rowOff>
    </xdr:from>
    <xdr:to>
      <xdr:col>36</xdr:col>
      <xdr:colOff>165100</xdr:colOff>
      <xdr:row>38</xdr:row>
      <xdr:rowOff>100038</xdr:rowOff>
    </xdr:to>
    <xdr:sp macro="" textlink="">
      <xdr:nvSpPr>
        <xdr:cNvPr id="309" name="楕円 308"/>
        <xdr:cNvSpPr/>
      </xdr:nvSpPr>
      <xdr:spPr>
        <a:xfrm>
          <a:off x="6921500" y="65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91165</xdr:rowOff>
    </xdr:from>
    <xdr:ext cx="534377" cy="259045"/>
    <xdr:sp macro="" textlink="">
      <xdr:nvSpPr>
        <xdr:cNvPr id="310" name="テキスト ボックス 309"/>
        <xdr:cNvSpPr txBox="1"/>
      </xdr:nvSpPr>
      <xdr:spPr>
        <a:xfrm>
          <a:off x="6705111" y="66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71915</xdr:rowOff>
    </xdr:from>
    <xdr:to>
      <xdr:col>55</xdr:col>
      <xdr:colOff>0</xdr:colOff>
      <xdr:row>58</xdr:row>
      <xdr:rowOff>83252</xdr:rowOff>
    </xdr:to>
    <xdr:cxnSp macro="">
      <xdr:nvCxnSpPr>
        <xdr:cNvPr id="337" name="直線コネクタ 336"/>
        <xdr:cNvCxnSpPr/>
      </xdr:nvCxnSpPr>
      <xdr:spPr>
        <a:xfrm>
          <a:off x="9639300" y="10016015"/>
          <a:ext cx="8382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1372</xdr:rowOff>
    </xdr:from>
    <xdr:to>
      <xdr:col>50</xdr:col>
      <xdr:colOff>114300</xdr:colOff>
      <xdr:row>58</xdr:row>
      <xdr:rowOff>71915</xdr:rowOff>
    </xdr:to>
    <xdr:cxnSp macro="">
      <xdr:nvCxnSpPr>
        <xdr:cNvPr id="340" name="直線コネクタ 339"/>
        <xdr:cNvCxnSpPr/>
      </xdr:nvCxnSpPr>
      <xdr:spPr>
        <a:xfrm>
          <a:off x="8750300" y="994547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xdr:rowOff>
    </xdr:from>
    <xdr:to>
      <xdr:col>45</xdr:col>
      <xdr:colOff>177800</xdr:colOff>
      <xdr:row>58</xdr:row>
      <xdr:rowOff>97175</xdr:rowOff>
    </xdr:to>
    <xdr:cxnSp macro="">
      <xdr:nvCxnSpPr>
        <xdr:cNvPr id="343" name="直線コネクタ 342"/>
        <xdr:cNvCxnSpPr/>
      </xdr:nvCxnSpPr>
      <xdr:spPr>
        <a:xfrm flipV="1">
          <a:off x="7861300" y="9945472"/>
          <a:ext cx="889000" cy="9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97175</xdr:rowOff>
    </xdr:from>
    <xdr:to>
      <xdr:col>41</xdr:col>
      <xdr:colOff>50800</xdr:colOff>
      <xdr:row>58</xdr:row>
      <xdr:rowOff>100064</xdr:rowOff>
    </xdr:to>
    <xdr:cxnSp macro="">
      <xdr:nvCxnSpPr>
        <xdr:cNvPr id="346" name="直線コネクタ 345"/>
        <xdr:cNvCxnSpPr/>
      </xdr:nvCxnSpPr>
      <xdr:spPr>
        <a:xfrm flipV="1">
          <a:off x="6972300" y="10041275"/>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32452</xdr:rowOff>
    </xdr:from>
    <xdr:to>
      <xdr:col>55</xdr:col>
      <xdr:colOff>50800</xdr:colOff>
      <xdr:row>58</xdr:row>
      <xdr:rowOff>134052</xdr:rowOff>
    </xdr:to>
    <xdr:sp macro="" textlink="">
      <xdr:nvSpPr>
        <xdr:cNvPr id="356" name="楕円 355"/>
        <xdr:cNvSpPr/>
      </xdr:nvSpPr>
      <xdr:spPr>
        <a:xfrm>
          <a:off x="10426700" y="99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21115</xdr:rowOff>
    </xdr:from>
    <xdr:to>
      <xdr:col>50</xdr:col>
      <xdr:colOff>165100</xdr:colOff>
      <xdr:row>58</xdr:row>
      <xdr:rowOff>122715</xdr:rowOff>
    </xdr:to>
    <xdr:sp macro="" textlink="">
      <xdr:nvSpPr>
        <xdr:cNvPr id="358" name="楕円 357"/>
        <xdr:cNvSpPr/>
      </xdr:nvSpPr>
      <xdr:spPr>
        <a:xfrm>
          <a:off x="9588500" y="99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139242</xdr:rowOff>
    </xdr:from>
    <xdr:ext cx="599010" cy="259045"/>
    <xdr:sp macro="" textlink="">
      <xdr:nvSpPr>
        <xdr:cNvPr id="359" name="テキスト ボックス 358"/>
        <xdr:cNvSpPr txBox="1"/>
      </xdr:nvSpPr>
      <xdr:spPr>
        <a:xfrm>
          <a:off x="9339795" y="974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122022</xdr:rowOff>
    </xdr:from>
    <xdr:to>
      <xdr:col>46</xdr:col>
      <xdr:colOff>38100</xdr:colOff>
      <xdr:row>58</xdr:row>
      <xdr:rowOff>52172</xdr:rowOff>
    </xdr:to>
    <xdr:sp macro="" textlink="">
      <xdr:nvSpPr>
        <xdr:cNvPr id="360" name="楕円 359"/>
        <xdr:cNvSpPr/>
      </xdr:nvSpPr>
      <xdr:spPr>
        <a:xfrm>
          <a:off x="8699500" y="98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68699</xdr:rowOff>
    </xdr:from>
    <xdr:ext cx="599010" cy="259045"/>
    <xdr:sp macro="" textlink="">
      <xdr:nvSpPr>
        <xdr:cNvPr id="361" name="テキスト ボックス 360"/>
        <xdr:cNvSpPr txBox="1"/>
      </xdr:nvSpPr>
      <xdr:spPr>
        <a:xfrm>
          <a:off x="8450795" y="966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46375</xdr:rowOff>
    </xdr:from>
    <xdr:to>
      <xdr:col>41</xdr:col>
      <xdr:colOff>101600</xdr:colOff>
      <xdr:row>58</xdr:row>
      <xdr:rowOff>147975</xdr:rowOff>
    </xdr:to>
    <xdr:sp macro="" textlink="">
      <xdr:nvSpPr>
        <xdr:cNvPr id="362" name="楕円 361"/>
        <xdr:cNvSpPr/>
      </xdr:nvSpPr>
      <xdr:spPr>
        <a:xfrm>
          <a:off x="7810500" y="9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139102</xdr:rowOff>
    </xdr:from>
    <xdr:ext cx="599010" cy="259045"/>
    <xdr:sp macro="" textlink="">
      <xdr:nvSpPr>
        <xdr:cNvPr id="363" name="テキスト ボックス 362"/>
        <xdr:cNvSpPr txBox="1"/>
      </xdr:nvSpPr>
      <xdr:spPr>
        <a:xfrm>
          <a:off x="7561795" y="100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49264</xdr:rowOff>
    </xdr:from>
    <xdr:to>
      <xdr:col>36</xdr:col>
      <xdr:colOff>165100</xdr:colOff>
      <xdr:row>58</xdr:row>
      <xdr:rowOff>150864</xdr:rowOff>
    </xdr:to>
    <xdr:sp macro="" textlink="">
      <xdr:nvSpPr>
        <xdr:cNvPr id="364" name="楕円 363"/>
        <xdr:cNvSpPr/>
      </xdr:nvSpPr>
      <xdr:spPr>
        <a:xfrm>
          <a:off x="6921500" y="99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141991</xdr:rowOff>
    </xdr:from>
    <xdr:ext cx="599010" cy="259045"/>
    <xdr:sp macro="" textlink="">
      <xdr:nvSpPr>
        <xdr:cNvPr id="365" name="テキスト ボックス 364"/>
        <xdr:cNvSpPr txBox="1"/>
      </xdr:nvSpPr>
      <xdr:spPr>
        <a:xfrm>
          <a:off x="6672795" y="100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82203</xdr:rowOff>
    </xdr:from>
    <xdr:to>
      <xdr:col>55</xdr:col>
      <xdr:colOff>0</xdr:colOff>
      <xdr:row>78</xdr:row>
      <xdr:rowOff>83826</xdr:rowOff>
    </xdr:to>
    <xdr:cxnSp macro="">
      <xdr:nvCxnSpPr>
        <xdr:cNvPr id="392" name="直線コネクタ 391"/>
        <xdr:cNvCxnSpPr/>
      </xdr:nvCxnSpPr>
      <xdr:spPr>
        <a:xfrm flipV="1">
          <a:off x="9639300" y="13455303"/>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78067</xdr:rowOff>
    </xdr:from>
    <xdr:to>
      <xdr:col>50</xdr:col>
      <xdr:colOff>114300</xdr:colOff>
      <xdr:row>78</xdr:row>
      <xdr:rowOff>83826</xdr:rowOff>
    </xdr:to>
    <xdr:cxnSp macro="">
      <xdr:nvCxnSpPr>
        <xdr:cNvPr id="395" name="直線コネクタ 394"/>
        <xdr:cNvCxnSpPr/>
      </xdr:nvCxnSpPr>
      <xdr:spPr>
        <a:xfrm>
          <a:off x="8750300" y="13451167"/>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78067</xdr:rowOff>
    </xdr:from>
    <xdr:to>
      <xdr:col>45</xdr:col>
      <xdr:colOff>177800</xdr:colOff>
      <xdr:row>78</xdr:row>
      <xdr:rowOff>99304</xdr:rowOff>
    </xdr:to>
    <xdr:cxnSp macro="">
      <xdr:nvCxnSpPr>
        <xdr:cNvPr id="398" name="直線コネクタ 397"/>
        <xdr:cNvCxnSpPr/>
      </xdr:nvCxnSpPr>
      <xdr:spPr>
        <a:xfrm flipV="1">
          <a:off x="7861300" y="13451167"/>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88339</xdr:rowOff>
    </xdr:from>
    <xdr:to>
      <xdr:col>41</xdr:col>
      <xdr:colOff>50800</xdr:colOff>
      <xdr:row>78</xdr:row>
      <xdr:rowOff>99304</xdr:rowOff>
    </xdr:to>
    <xdr:cxnSp macro="">
      <xdr:nvCxnSpPr>
        <xdr:cNvPr id="401" name="直線コネクタ 400"/>
        <xdr:cNvCxnSpPr/>
      </xdr:nvCxnSpPr>
      <xdr:spPr>
        <a:xfrm>
          <a:off x="6972300" y="13461439"/>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31403</xdr:rowOff>
    </xdr:from>
    <xdr:to>
      <xdr:col>55</xdr:col>
      <xdr:colOff>50800</xdr:colOff>
      <xdr:row>78</xdr:row>
      <xdr:rowOff>133003</xdr:rowOff>
    </xdr:to>
    <xdr:sp macro="" textlink="">
      <xdr:nvSpPr>
        <xdr:cNvPr id="411" name="楕円 410"/>
        <xdr:cNvSpPr/>
      </xdr:nvSpPr>
      <xdr:spPr>
        <a:xfrm>
          <a:off x="10426700" y="13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33026</xdr:rowOff>
    </xdr:from>
    <xdr:to>
      <xdr:col>50</xdr:col>
      <xdr:colOff>165100</xdr:colOff>
      <xdr:row>78</xdr:row>
      <xdr:rowOff>134626</xdr:rowOff>
    </xdr:to>
    <xdr:sp macro="" textlink="">
      <xdr:nvSpPr>
        <xdr:cNvPr id="413" name="楕円 412"/>
        <xdr:cNvSpPr/>
      </xdr:nvSpPr>
      <xdr:spPr>
        <a:xfrm>
          <a:off x="9588500" y="134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125753</xdr:rowOff>
    </xdr:from>
    <xdr:ext cx="534377" cy="259045"/>
    <xdr:sp macro="" textlink="">
      <xdr:nvSpPr>
        <xdr:cNvPr id="414" name="テキスト ボックス 413"/>
        <xdr:cNvSpPr txBox="1"/>
      </xdr:nvSpPr>
      <xdr:spPr>
        <a:xfrm>
          <a:off x="9372111" y="134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27267</xdr:rowOff>
    </xdr:from>
    <xdr:to>
      <xdr:col>46</xdr:col>
      <xdr:colOff>38100</xdr:colOff>
      <xdr:row>78</xdr:row>
      <xdr:rowOff>128867</xdr:rowOff>
    </xdr:to>
    <xdr:sp macro="" textlink="">
      <xdr:nvSpPr>
        <xdr:cNvPr id="415" name="楕円 414"/>
        <xdr:cNvSpPr/>
      </xdr:nvSpPr>
      <xdr:spPr>
        <a:xfrm>
          <a:off x="8699500" y="134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119994</xdr:rowOff>
    </xdr:from>
    <xdr:ext cx="534377" cy="259045"/>
    <xdr:sp macro="" textlink="">
      <xdr:nvSpPr>
        <xdr:cNvPr id="416" name="テキスト ボックス 415"/>
        <xdr:cNvSpPr txBox="1"/>
      </xdr:nvSpPr>
      <xdr:spPr>
        <a:xfrm>
          <a:off x="8483111" y="1349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48504</xdr:rowOff>
    </xdr:from>
    <xdr:to>
      <xdr:col>41</xdr:col>
      <xdr:colOff>101600</xdr:colOff>
      <xdr:row>78</xdr:row>
      <xdr:rowOff>150104</xdr:rowOff>
    </xdr:to>
    <xdr:sp macro="" textlink="">
      <xdr:nvSpPr>
        <xdr:cNvPr id="417" name="楕円 416"/>
        <xdr:cNvSpPr/>
      </xdr:nvSpPr>
      <xdr:spPr>
        <a:xfrm>
          <a:off x="7810500" y="13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141231</xdr:rowOff>
    </xdr:from>
    <xdr:ext cx="534377" cy="259045"/>
    <xdr:sp macro="" textlink="">
      <xdr:nvSpPr>
        <xdr:cNvPr id="418" name="テキスト ボックス 417"/>
        <xdr:cNvSpPr txBox="1"/>
      </xdr:nvSpPr>
      <xdr:spPr>
        <a:xfrm>
          <a:off x="7594111" y="135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37539</xdr:rowOff>
    </xdr:from>
    <xdr:to>
      <xdr:col>36</xdr:col>
      <xdr:colOff>165100</xdr:colOff>
      <xdr:row>78</xdr:row>
      <xdr:rowOff>139139</xdr:rowOff>
    </xdr:to>
    <xdr:sp macro="" textlink="">
      <xdr:nvSpPr>
        <xdr:cNvPr id="419" name="楕円 418"/>
        <xdr:cNvSpPr/>
      </xdr:nvSpPr>
      <xdr:spPr>
        <a:xfrm>
          <a:off x="6921500" y="134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130266</xdr:rowOff>
    </xdr:from>
    <xdr:ext cx="534377" cy="259045"/>
    <xdr:sp macro="" textlink="">
      <xdr:nvSpPr>
        <xdr:cNvPr id="420" name="テキスト ボックス 419"/>
        <xdr:cNvSpPr txBox="1"/>
      </xdr:nvSpPr>
      <xdr:spPr>
        <a:xfrm>
          <a:off x="6705111" y="135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90373</xdr:rowOff>
    </xdr:from>
    <xdr:to>
      <xdr:col>55</xdr:col>
      <xdr:colOff>0</xdr:colOff>
      <xdr:row>98</xdr:row>
      <xdr:rowOff>108251</xdr:rowOff>
    </xdr:to>
    <xdr:cxnSp macro="">
      <xdr:nvCxnSpPr>
        <xdr:cNvPr id="447" name="直線コネクタ 446"/>
        <xdr:cNvCxnSpPr/>
      </xdr:nvCxnSpPr>
      <xdr:spPr>
        <a:xfrm>
          <a:off x="9639300" y="16892473"/>
          <a:ext cx="8382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19555</xdr:rowOff>
    </xdr:from>
    <xdr:to>
      <xdr:col>50</xdr:col>
      <xdr:colOff>114300</xdr:colOff>
      <xdr:row>98</xdr:row>
      <xdr:rowOff>90373</xdr:rowOff>
    </xdr:to>
    <xdr:cxnSp macro="">
      <xdr:nvCxnSpPr>
        <xdr:cNvPr id="450" name="直線コネクタ 449"/>
        <xdr:cNvCxnSpPr/>
      </xdr:nvCxnSpPr>
      <xdr:spPr>
        <a:xfrm>
          <a:off x="8750300" y="16821655"/>
          <a:ext cx="889000" cy="7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19555</xdr:rowOff>
    </xdr:from>
    <xdr:to>
      <xdr:col>45</xdr:col>
      <xdr:colOff>177800</xdr:colOff>
      <xdr:row>98</xdr:row>
      <xdr:rowOff>109927</xdr:rowOff>
    </xdr:to>
    <xdr:cxnSp macro="">
      <xdr:nvCxnSpPr>
        <xdr:cNvPr id="453" name="直線コネクタ 452"/>
        <xdr:cNvCxnSpPr/>
      </xdr:nvCxnSpPr>
      <xdr:spPr>
        <a:xfrm flipV="1">
          <a:off x="7861300" y="16821655"/>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109927</xdr:rowOff>
    </xdr:from>
    <xdr:to>
      <xdr:col>41</xdr:col>
      <xdr:colOff>50800</xdr:colOff>
      <xdr:row>98</xdr:row>
      <xdr:rowOff>116918</xdr:rowOff>
    </xdr:to>
    <xdr:cxnSp macro="">
      <xdr:nvCxnSpPr>
        <xdr:cNvPr id="456" name="直線コネクタ 455"/>
        <xdr:cNvCxnSpPr/>
      </xdr:nvCxnSpPr>
      <xdr:spPr>
        <a:xfrm flipV="1">
          <a:off x="6972300" y="16912027"/>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57451</xdr:rowOff>
    </xdr:from>
    <xdr:to>
      <xdr:col>55</xdr:col>
      <xdr:colOff>50800</xdr:colOff>
      <xdr:row>98</xdr:row>
      <xdr:rowOff>159051</xdr:rowOff>
    </xdr:to>
    <xdr:sp macro="" textlink="">
      <xdr:nvSpPr>
        <xdr:cNvPr id="466" name="楕円 465"/>
        <xdr:cNvSpPr/>
      </xdr:nvSpPr>
      <xdr:spPr>
        <a:xfrm>
          <a:off x="10426700" y="168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39573</xdr:rowOff>
    </xdr:from>
    <xdr:to>
      <xdr:col>50</xdr:col>
      <xdr:colOff>165100</xdr:colOff>
      <xdr:row>98</xdr:row>
      <xdr:rowOff>141173</xdr:rowOff>
    </xdr:to>
    <xdr:sp macro="" textlink="">
      <xdr:nvSpPr>
        <xdr:cNvPr id="468" name="楕円 467"/>
        <xdr:cNvSpPr/>
      </xdr:nvSpPr>
      <xdr:spPr>
        <a:xfrm>
          <a:off x="9588500" y="168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157700</xdr:rowOff>
    </xdr:from>
    <xdr:ext cx="599010" cy="259045"/>
    <xdr:sp macro="" textlink="">
      <xdr:nvSpPr>
        <xdr:cNvPr id="469" name="テキスト ボックス 468"/>
        <xdr:cNvSpPr txBox="1"/>
      </xdr:nvSpPr>
      <xdr:spPr>
        <a:xfrm>
          <a:off x="9339795" y="166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140205</xdr:rowOff>
    </xdr:from>
    <xdr:to>
      <xdr:col>46</xdr:col>
      <xdr:colOff>38100</xdr:colOff>
      <xdr:row>98</xdr:row>
      <xdr:rowOff>70355</xdr:rowOff>
    </xdr:to>
    <xdr:sp macro="" textlink="">
      <xdr:nvSpPr>
        <xdr:cNvPr id="470" name="楕円 469"/>
        <xdr:cNvSpPr/>
      </xdr:nvSpPr>
      <xdr:spPr>
        <a:xfrm>
          <a:off x="8699500" y="167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86882</xdr:rowOff>
    </xdr:from>
    <xdr:ext cx="599010" cy="259045"/>
    <xdr:sp macro="" textlink="">
      <xdr:nvSpPr>
        <xdr:cNvPr id="471" name="テキスト ボックス 470"/>
        <xdr:cNvSpPr txBox="1"/>
      </xdr:nvSpPr>
      <xdr:spPr>
        <a:xfrm>
          <a:off x="8450795" y="165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59127</xdr:rowOff>
    </xdr:from>
    <xdr:to>
      <xdr:col>41</xdr:col>
      <xdr:colOff>101600</xdr:colOff>
      <xdr:row>98</xdr:row>
      <xdr:rowOff>160727</xdr:rowOff>
    </xdr:to>
    <xdr:sp macro="" textlink="">
      <xdr:nvSpPr>
        <xdr:cNvPr id="472" name="楕円 471"/>
        <xdr:cNvSpPr/>
      </xdr:nvSpPr>
      <xdr:spPr>
        <a:xfrm>
          <a:off x="7810500" y="168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151854</xdr:rowOff>
    </xdr:from>
    <xdr:ext cx="599010" cy="259045"/>
    <xdr:sp macro="" textlink="">
      <xdr:nvSpPr>
        <xdr:cNvPr id="473" name="テキスト ボックス 472"/>
        <xdr:cNvSpPr txBox="1"/>
      </xdr:nvSpPr>
      <xdr:spPr>
        <a:xfrm>
          <a:off x="7561795" y="169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66118</xdr:rowOff>
    </xdr:from>
    <xdr:to>
      <xdr:col>36</xdr:col>
      <xdr:colOff>165100</xdr:colOff>
      <xdr:row>98</xdr:row>
      <xdr:rowOff>167718</xdr:rowOff>
    </xdr:to>
    <xdr:sp macro="" textlink="">
      <xdr:nvSpPr>
        <xdr:cNvPr id="474" name="楕円 473"/>
        <xdr:cNvSpPr/>
      </xdr:nvSpPr>
      <xdr:spPr>
        <a:xfrm>
          <a:off x="6921500" y="16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158845</xdr:rowOff>
    </xdr:from>
    <xdr:ext cx="534377" cy="259045"/>
    <xdr:sp macro="" textlink="">
      <xdr:nvSpPr>
        <xdr:cNvPr id="475" name="テキスト ボックス 474"/>
        <xdr:cNvSpPr txBox="1"/>
      </xdr:nvSpPr>
      <xdr:spPr>
        <a:xfrm>
          <a:off x="6705111" y="169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30612</xdr:rowOff>
    </xdr:from>
    <xdr:to>
      <xdr:col>85</xdr:col>
      <xdr:colOff>127000</xdr:colOff>
      <xdr:row>39</xdr:row>
      <xdr:rowOff>39665</xdr:rowOff>
    </xdr:to>
    <xdr:cxnSp macro="">
      <xdr:nvCxnSpPr>
        <xdr:cNvPr id="504" name="直線コネクタ 503"/>
        <xdr:cNvCxnSpPr/>
      </xdr:nvCxnSpPr>
      <xdr:spPr>
        <a:xfrm>
          <a:off x="15481300" y="6717162"/>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30612</xdr:rowOff>
    </xdr:from>
    <xdr:to>
      <xdr:col>81</xdr:col>
      <xdr:colOff>50800</xdr:colOff>
      <xdr:row>39</xdr:row>
      <xdr:rowOff>43855</xdr:rowOff>
    </xdr:to>
    <xdr:cxnSp macro="">
      <xdr:nvCxnSpPr>
        <xdr:cNvPr id="507" name="直線コネクタ 506"/>
        <xdr:cNvCxnSpPr/>
      </xdr:nvCxnSpPr>
      <xdr:spPr>
        <a:xfrm flipV="1">
          <a:off x="14592300" y="671716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8171</xdr:rowOff>
    </xdr:from>
    <xdr:to>
      <xdr:col>76</xdr:col>
      <xdr:colOff>114300</xdr:colOff>
      <xdr:row>39</xdr:row>
      <xdr:rowOff>43855</xdr:rowOff>
    </xdr:to>
    <xdr:cxnSp macro="">
      <xdr:nvCxnSpPr>
        <xdr:cNvPr id="510" name="直線コネクタ 509"/>
        <xdr:cNvCxnSpPr/>
      </xdr:nvCxnSpPr>
      <xdr:spPr>
        <a:xfrm>
          <a:off x="13703300" y="6694721"/>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901</xdr:rowOff>
    </xdr:from>
    <xdr:to>
      <xdr:col>71</xdr:col>
      <xdr:colOff>177800</xdr:colOff>
      <xdr:row>39</xdr:row>
      <xdr:rowOff>8171</xdr:rowOff>
    </xdr:to>
    <xdr:cxnSp macro="">
      <xdr:nvCxnSpPr>
        <xdr:cNvPr id="513" name="直線コネクタ 512"/>
        <xdr:cNvCxnSpPr/>
      </xdr:nvCxnSpPr>
      <xdr:spPr>
        <a:xfrm>
          <a:off x="12814300" y="6687451"/>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160315</xdr:rowOff>
    </xdr:from>
    <xdr:to>
      <xdr:col>85</xdr:col>
      <xdr:colOff>177800</xdr:colOff>
      <xdr:row>39</xdr:row>
      <xdr:rowOff>90465</xdr:rowOff>
    </xdr:to>
    <xdr:sp macro="" textlink="">
      <xdr:nvSpPr>
        <xdr:cNvPr id="523" name="楕円 522"/>
        <xdr:cNvSpPr/>
      </xdr:nvSpPr>
      <xdr:spPr>
        <a:xfrm>
          <a:off x="162687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75242</xdr:rowOff>
    </xdr:from>
    <xdr:ext cx="469744" cy="259045"/>
    <xdr:sp macro="" textlink="">
      <xdr:nvSpPr>
        <xdr:cNvPr id="524" name="災害復旧事業費該当値テキスト"/>
        <xdr:cNvSpPr txBox="1"/>
      </xdr:nvSpPr>
      <xdr:spPr>
        <a:xfrm>
          <a:off x="16370300" y="659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151262</xdr:rowOff>
    </xdr:from>
    <xdr:to>
      <xdr:col>81</xdr:col>
      <xdr:colOff>101600</xdr:colOff>
      <xdr:row>39</xdr:row>
      <xdr:rowOff>81412</xdr:rowOff>
    </xdr:to>
    <xdr:sp macro="" textlink="">
      <xdr:nvSpPr>
        <xdr:cNvPr id="525" name="楕円 524"/>
        <xdr:cNvSpPr/>
      </xdr:nvSpPr>
      <xdr:spPr>
        <a:xfrm>
          <a:off x="15430500" y="66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72539</xdr:rowOff>
    </xdr:from>
    <xdr:ext cx="469744" cy="259045"/>
    <xdr:sp macro="" textlink="">
      <xdr:nvSpPr>
        <xdr:cNvPr id="526" name="テキスト ボックス 525"/>
        <xdr:cNvSpPr txBox="1"/>
      </xdr:nvSpPr>
      <xdr:spPr>
        <a:xfrm>
          <a:off x="15246428" y="675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164505</xdr:rowOff>
    </xdr:from>
    <xdr:to>
      <xdr:col>76</xdr:col>
      <xdr:colOff>165100</xdr:colOff>
      <xdr:row>39</xdr:row>
      <xdr:rowOff>94655</xdr:rowOff>
    </xdr:to>
    <xdr:sp macro="" textlink="">
      <xdr:nvSpPr>
        <xdr:cNvPr id="527" name="楕円 526"/>
        <xdr:cNvSpPr/>
      </xdr:nvSpPr>
      <xdr:spPr>
        <a:xfrm>
          <a:off x="14541500" y="6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85782</xdr:rowOff>
    </xdr:from>
    <xdr:ext cx="378565" cy="259045"/>
    <xdr:sp macro="" textlink="">
      <xdr:nvSpPr>
        <xdr:cNvPr id="528" name="テキスト ボックス 527"/>
        <xdr:cNvSpPr txBox="1"/>
      </xdr:nvSpPr>
      <xdr:spPr>
        <a:xfrm>
          <a:off x="14403017" y="677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128821</xdr:rowOff>
    </xdr:from>
    <xdr:to>
      <xdr:col>72</xdr:col>
      <xdr:colOff>38100</xdr:colOff>
      <xdr:row>39</xdr:row>
      <xdr:rowOff>58971</xdr:rowOff>
    </xdr:to>
    <xdr:sp macro="" textlink="">
      <xdr:nvSpPr>
        <xdr:cNvPr id="529" name="楕円 528"/>
        <xdr:cNvSpPr/>
      </xdr:nvSpPr>
      <xdr:spPr>
        <a:xfrm>
          <a:off x="13652500" y="66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50098</xdr:rowOff>
    </xdr:from>
    <xdr:ext cx="469744" cy="259045"/>
    <xdr:sp macro="" textlink="">
      <xdr:nvSpPr>
        <xdr:cNvPr id="530" name="テキスト ボックス 529"/>
        <xdr:cNvSpPr txBox="1"/>
      </xdr:nvSpPr>
      <xdr:spPr>
        <a:xfrm>
          <a:off x="13468428" y="673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121551</xdr:rowOff>
    </xdr:from>
    <xdr:to>
      <xdr:col>67</xdr:col>
      <xdr:colOff>101600</xdr:colOff>
      <xdr:row>39</xdr:row>
      <xdr:rowOff>51701</xdr:rowOff>
    </xdr:to>
    <xdr:sp macro="" textlink="">
      <xdr:nvSpPr>
        <xdr:cNvPr id="531" name="楕円 530"/>
        <xdr:cNvSpPr/>
      </xdr:nvSpPr>
      <xdr:spPr>
        <a:xfrm>
          <a:off x="12763500" y="66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42828</xdr:rowOff>
    </xdr:from>
    <xdr:ext cx="534377" cy="259045"/>
    <xdr:sp macro="" textlink="">
      <xdr:nvSpPr>
        <xdr:cNvPr id="532" name="テキスト ボックス 531"/>
        <xdr:cNvSpPr txBox="1"/>
      </xdr:nvSpPr>
      <xdr:spPr>
        <a:xfrm>
          <a:off x="12547111" y="67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95363</xdr:rowOff>
    </xdr:from>
    <xdr:to>
      <xdr:col>85</xdr:col>
      <xdr:colOff>127000</xdr:colOff>
      <xdr:row>77</xdr:row>
      <xdr:rowOff>107927</xdr:rowOff>
    </xdr:to>
    <xdr:cxnSp macro="">
      <xdr:nvCxnSpPr>
        <xdr:cNvPr id="610" name="直線コネクタ 609"/>
        <xdr:cNvCxnSpPr/>
      </xdr:nvCxnSpPr>
      <xdr:spPr>
        <a:xfrm flipV="1">
          <a:off x="15481300" y="13297013"/>
          <a:ext cx="8382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107927</xdr:rowOff>
    </xdr:from>
    <xdr:to>
      <xdr:col>81</xdr:col>
      <xdr:colOff>50800</xdr:colOff>
      <xdr:row>77</xdr:row>
      <xdr:rowOff>123596</xdr:rowOff>
    </xdr:to>
    <xdr:cxnSp macro="">
      <xdr:nvCxnSpPr>
        <xdr:cNvPr id="613" name="直線コネクタ 612"/>
        <xdr:cNvCxnSpPr/>
      </xdr:nvCxnSpPr>
      <xdr:spPr>
        <a:xfrm flipV="1">
          <a:off x="14592300" y="13309577"/>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123596</xdr:rowOff>
    </xdr:from>
    <xdr:to>
      <xdr:col>76</xdr:col>
      <xdr:colOff>114300</xdr:colOff>
      <xdr:row>77</xdr:row>
      <xdr:rowOff>167841</xdr:rowOff>
    </xdr:to>
    <xdr:cxnSp macro="">
      <xdr:nvCxnSpPr>
        <xdr:cNvPr id="616" name="直線コネクタ 615"/>
        <xdr:cNvCxnSpPr/>
      </xdr:nvCxnSpPr>
      <xdr:spPr>
        <a:xfrm flipV="1">
          <a:off x="13703300" y="13325246"/>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167841</xdr:rowOff>
    </xdr:from>
    <xdr:to>
      <xdr:col>71</xdr:col>
      <xdr:colOff>177800</xdr:colOff>
      <xdr:row>78</xdr:row>
      <xdr:rowOff>24777</xdr:rowOff>
    </xdr:to>
    <xdr:cxnSp macro="">
      <xdr:nvCxnSpPr>
        <xdr:cNvPr id="619" name="直線コネクタ 618"/>
        <xdr:cNvCxnSpPr/>
      </xdr:nvCxnSpPr>
      <xdr:spPr>
        <a:xfrm flipV="1">
          <a:off x="12814300" y="13369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44563</xdr:rowOff>
    </xdr:from>
    <xdr:to>
      <xdr:col>85</xdr:col>
      <xdr:colOff>177800</xdr:colOff>
      <xdr:row>77</xdr:row>
      <xdr:rowOff>146163</xdr:rowOff>
    </xdr:to>
    <xdr:sp macro="" textlink="">
      <xdr:nvSpPr>
        <xdr:cNvPr id="629" name="楕円 628"/>
        <xdr:cNvSpPr/>
      </xdr:nvSpPr>
      <xdr:spPr>
        <a:xfrm>
          <a:off x="16268700" y="132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22990</xdr:rowOff>
    </xdr:from>
    <xdr:ext cx="599010" cy="259045"/>
    <xdr:sp macro="" textlink="">
      <xdr:nvSpPr>
        <xdr:cNvPr id="630" name="公債費該当値テキスト"/>
        <xdr:cNvSpPr txBox="1"/>
      </xdr:nvSpPr>
      <xdr:spPr>
        <a:xfrm>
          <a:off x="16370300" y="1322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57127</xdr:rowOff>
    </xdr:from>
    <xdr:to>
      <xdr:col>81</xdr:col>
      <xdr:colOff>101600</xdr:colOff>
      <xdr:row>77</xdr:row>
      <xdr:rowOff>158727</xdr:rowOff>
    </xdr:to>
    <xdr:sp macro="" textlink="">
      <xdr:nvSpPr>
        <xdr:cNvPr id="631" name="楕円 630"/>
        <xdr:cNvSpPr/>
      </xdr:nvSpPr>
      <xdr:spPr>
        <a:xfrm>
          <a:off x="15430500" y="132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149854</xdr:rowOff>
    </xdr:from>
    <xdr:ext cx="599010" cy="259045"/>
    <xdr:sp macro="" textlink="">
      <xdr:nvSpPr>
        <xdr:cNvPr id="632" name="テキスト ボックス 631"/>
        <xdr:cNvSpPr txBox="1"/>
      </xdr:nvSpPr>
      <xdr:spPr>
        <a:xfrm>
          <a:off x="15181795" y="1335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72796</xdr:rowOff>
    </xdr:from>
    <xdr:to>
      <xdr:col>76</xdr:col>
      <xdr:colOff>165100</xdr:colOff>
      <xdr:row>78</xdr:row>
      <xdr:rowOff>2946</xdr:rowOff>
    </xdr:to>
    <xdr:sp macro="" textlink="">
      <xdr:nvSpPr>
        <xdr:cNvPr id="633" name="楕円 632"/>
        <xdr:cNvSpPr/>
      </xdr:nvSpPr>
      <xdr:spPr>
        <a:xfrm>
          <a:off x="14541500" y="132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165523</xdr:rowOff>
    </xdr:from>
    <xdr:ext cx="599010" cy="259045"/>
    <xdr:sp macro="" textlink="">
      <xdr:nvSpPr>
        <xdr:cNvPr id="634" name="テキスト ボックス 633"/>
        <xdr:cNvSpPr txBox="1"/>
      </xdr:nvSpPr>
      <xdr:spPr>
        <a:xfrm>
          <a:off x="14292795" y="1336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117041</xdr:rowOff>
    </xdr:from>
    <xdr:to>
      <xdr:col>72</xdr:col>
      <xdr:colOff>38100</xdr:colOff>
      <xdr:row>78</xdr:row>
      <xdr:rowOff>47191</xdr:rowOff>
    </xdr:to>
    <xdr:sp macro="" textlink="">
      <xdr:nvSpPr>
        <xdr:cNvPr id="635" name="楕円 634"/>
        <xdr:cNvSpPr/>
      </xdr:nvSpPr>
      <xdr:spPr>
        <a:xfrm>
          <a:off x="13652500" y="13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38318</xdr:rowOff>
    </xdr:from>
    <xdr:ext cx="599010" cy="259045"/>
    <xdr:sp macro="" textlink="">
      <xdr:nvSpPr>
        <xdr:cNvPr id="636" name="テキスト ボックス 635"/>
        <xdr:cNvSpPr txBox="1"/>
      </xdr:nvSpPr>
      <xdr:spPr>
        <a:xfrm>
          <a:off x="13403795" y="1341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145427</xdr:rowOff>
    </xdr:from>
    <xdr:to>
      <xdr:col>67</xdr:col>
      <xdr:colOff>101600</xdr:colOff>
      <xdr:row>78</xdr:row>
      <xdr:rowOff>75577</xdr:rowOff>
    </xdr:to>
    <xdr:sp macro="" textlink="">
      <xdr:nvSpPr>
        <xdr:cNvPr id="637" name="楕円 636"/>
        <xdr:cNvSpPr/>
      </xdr:nvSpPr>
      <xdr:spPr>
        <a:xfrm>
          <a:off x="127635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66704</xdr:rowOff>
    </xdr:from>
    <xdr:ext cx="599010" cy="259045"/>
    <xdr:sp macro="" textlink="">
      <xdr:nvSpPr>
        <xdr:cNvPr id="638" name="テキスト ボックス 637"/>
        <xdr:cNvSpPr txBox="1"/>
      </xdr:nvSpPr>
      <xdr:spPr>
        <a:xfrm>
          <a:off x="12514795" y="134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35744</xdr:rowOff>
    </xdr:from>
    <xdr:to>
      <xdr:col>85</xdr:col>
      <xdr:colOff>127000</xdr:colOff>
      <xdr:row>99</xdr:row>
      <xdr:rowOff>37480</xdr:rowOff>
    </xdr:to>
    <xdr:cxnSp macro="">
      <xdr:nvCxnSpPr>
        <xdr:cNvPr id="667" name="直線コネクタ 666"/>
        <xdr:cNvCxnSpPr/>
      </xdr:nvCxnSpPr>
      <xdr:spPr>
        <a:xfrm flipV="1">
          <a:off x="15481300" y="17009294"/>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20526</xdr:rowOff>
    </xdr:from>
    <xdr:to>
      <xdr:col>81</xdr:col>
      <xdr:colOff>50800</xdr:colOff>
      <xdr:row>99</xdr:row>
      <xdr:rowOff>37480</xdr:rowOff>
    </xdr:to>
    <xdr:cxnSp macro="">
      <xdr:nvCxnSpPr>
        <xdr:cNvPr id="670" name="直線コネクタ 669"/>
        <xdr:cNvCxnSpPr/>
      </xdr:nvCxnSpPr>
      <xdr:spPr>
        <a:xfrm>
          <a:off x="14592300" y="1699407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20526</xdr:rowOff>
    </xdr:from>
    <xdr:to>
      <xdr:col>76</xdr:col>
      <xdr:colOff>114300</xdr:colOff>
      <xdr:row>99</xdr:row>
      <xdr:rowOff>37950</xdr:rowOff>
    </xdr:to>
    <xdr:cxnSp macro="">
      <xdr:nvCxnSpPr>
        <xdr:cNvPr id="673" name="直線コネクタ 672"/>
        <xdr:cNvCxnSpPr/>
      </xdr:nvCxnSpPr>
      <xdr:spPr>
        <a:xfrm flipV="1">
          <a:off x="13703300" y="16994076"/>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37950</xdr:rowOff>
    </xdr:from>
    <xdr:to>
      <xdr:col>71</xdr:col>
      <xdr:colOff>177800</xdr:colOff>
      <xdr:row>99</xdr:row>
      <xdr:rowOff>39326</xdr:rowOff>
    </xdr:to>
    <xdr:cxnSp macro="">
      <xdr:nvCxnSpPr>
        <xdr:cNvPr id="676" name="直線コネクタ 675"/>
        <xdr:cNvCxnSpPr/>
      </xdr:nvCxnSpPr>
      <xdr:spPr>
        <a:xfrm flipV="1">
          <a:off x="12814300" y="17011500"/>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156394</xdr:rowOff>
    </xdr:from>
    <xdr:to>
      <xdr:col>85</xdr:col>
      <xdr:colOff>177800</xdr:colOff>
      <xdr:row>99</xdr:row>
      <xdr:rowOff>86544</xdr:rowOff>
    </xdr:to>
    <xdr:sp macro="" textlink="">
      <xdr:nvSpPr>
        <xdr:cNvPr id="686" name="楕円 685"/>
        <xdr:cNvSpPr/>
      </xdr:nvSpPr>
      <xdr:spPr>
        <a:xfrm>
          <a:off x="16268700" y="169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71321</xdr:rowOff>
    </xdr:from>
    <xdr:ext cx="469744" cy="259045"/>
    <xdr:sp macro="" textlink="">
      <xdr:nvSpPr>
        <xdr:cNvPr id="687" name="積立金該当値テキスト"/>
        <xdr:cNvSpPr txBox="1"/>
      </xdr:nvSpPr>
      <xdr:spPr>
        <a:xfrm>
          <a:off x="16370300" y="168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158130</xdr:rowOff>
    </xdr:from>
    <xdr:to>
      <xdr:col>81</xdr:col>
      <xdr:colOff>101600</xdr:colOff>
      <xdr:row>99</xdr:row>
      <xdr:rowOff>88280</xdr:rowOff>
    </xdr:to>
    <xdr:sp macro="" textlink="">
      <xdr:nvSpPr>
        <xdr:cNvPr id="688" name="楕円 687"/>
        <xdr:cNvSpPr/>
      </xdr:nvSpPr>
      <xdr:spPr>
        <a:xfrm>
          <a:off x="15430500" y="16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79407</xdr:rowOff>
    </xdr:from>
    <xdr:ext cx="469744" cy="259045"/>
    <xdr:sp macro="" textlink="">
      <xdr:nvSpPr>
        <xdr:cNvPr id="689" name="テキスト ボックス 688"/>
        <xdr:cNvSpPr txBox="1"/>
      </xdr:nvSpPr>
      <xdr:spPr>
        <a:xfrm>
          <a:off x="15246428" y="170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141176</xdr:rowOff>
    </xdr:from>
    <xdr:to>
      <xdr:col>76</xdr:col>
      <xdr:colOff>165100</xdr:colOff>
      <xdr:row>99</xdr:row>
      <xdr:rowOff>71326</xdr:rowOff>
    </xdr:to>
    <xdr:sp macro="" textlink="">
      <xdr:nvSpPr>
        <xdr:cNvPr id="690" name="楕円 689"/>
        <xdr:cNvSpPr/>
      </xdr:nvSpPr>
      <xdr:spPr>
        <a:xfrm>
          <a:off x="14541500" y="169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62453</xdr:rowOff>
    </xdr:from>
    <xdr:ext cx="534377" cy="259045"/>
    <xdr:sp macro="" textlink="">
      <xdr:nvSpPr>
        <xdr:cNvPr id="691" name="テキスト ボックス 690"/>
        <xdr:cNvSpPr txBox="1"/>
      </xdr:nvSpPr>
      <xdr:spPr>
        <a:xfrm>
          <a:off x="14325111" y="170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158600</xdr:rowOff>
    </xdr:from>
    <xdr:to>
      <xdr:col>72</xdr:col>
      <xdr:colOff>38100</xdr:colOff>
      <xdr:row>99</xdr:row>
      <xdr:rowOff>88750</xdr:rowOff>
    </xdr:to>
    <xdr:sp macro="" textlink="">
      <xdr:nvSpPr>
        <xdr:cNvPr id="692" name="楕円 691"/>
        <xdr:cNvSpPr/>
      </xdr:nvSpPr>
      <xdr:spPr>
        <a:xfrm>
          <a:off x="13652500" y="169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79877</xdr:rowOff>
    </xdr:from>
    <xdr:ext cx="469744" cy="259045"/>
    <xdr:sp macro="" textlink="">
      <xdr:nvSpPr>
        <xdr:cNvPr id="693" name="テキスト ボックス 692"/>
        <xdr:cNvSpPr txBox="1"/>
      </xdr:nvSpPr>
      <xdr:spPr>
        <a:xfrm>
          <a:off x="13468428" y="1705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159976</xdr:rowOff>
    </xdr:from>
    <xdr:to>
      <xdr:col>67</xdr:col>
      <xdr:colOff>101600</xdr:colOff>
      <xdr:row>99</xdr:row>
      <xdr:rowOff>90126</xdr:rowOff>
    </xdr:to>
    <xdr:sp macro="" textlink="">
      <xdr:nvSpPr>
        <xdr:cNvPr id="694" name="楕円 693"/>
        <xdr:cNvSpPr/>
      </xdr:nvSpPr>
      <xdr:spPr>
        <a:xfrm>
          <a:off x="12763500" y="169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81253</xdr:rowOff>
    </xdr:from>
    <xdr:ext cx="469744" cy="259045"/>
    <xdr:sp macro="" textlink="">
      <xdr:nvSpPr>
        <xdr:cNvPr id="695" name="テキスト ボックス 694"/>
        <xdr:cNvSpPr txBox="1"/>
      </xdr:nvSpPr>
      <xdr:spPr>
        <a:xfrm>
          <a:off x="12579428" y="170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34479</xdr:rowOff>
    </xdr:from>
    <xdr:to>
      <xdr:col>116</xdr:col>
      <xdr:colOff>63500</xdr:colOff>
      <xdr:row>39</xdr:row>
      <xdr:rowOff>98878</xdr:rowOff>
    </xdr:to>
    <xdr:cxnSp macro="">
      <xdr:nvCxnSpPr>
        <xdr:cNvPr id="726" name="直線コネクタ 725"/>
        <xdr:cNvCxnSpPr/>
      </xdr:nvCxnSpPr>
      <xdr:spPr>
        <a:xfrm flipV="1">
          <a:off x="21323300" y="6721029"/>
          <a:ext cx="8382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155129</xdr:rowOff>
    </xdr:from>
    <xdr:to>
      <xdr:col>116</xdr:col>
      <xdr:colOff>114300</xdr:colOff>
      <xdr:row>39</xdr:row>
      <xdr:rowOff>85279</xdr:rowOff>
    </xdr:to>
    <xdr:sp macro="" textlink="">
      <xdr:nvSpPr>
        <xdr:cNvPr id="745" name="楕円 744"/>
        <xdr:cNvSpPr/>
      </xdr:nvSpPr>
      <xdr:spPr>
        <a:xfrm>
          <a:off x="22110700" y="6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114506</xdr:rowOff>
    </xdr:from>
    <xdr:ext cx="469744" cy="259045"/>
    <xdr:sp macro="" textlink="">
      <xdr:nvSpPr>
        <xdr:cNvPr id="746" name="投資及び出資金該当値テキスト"/>
        <xdr:cNvSpPr txBox="1"/>
      </xdr:nvSpPr>
      <xdr:spPr>
        <a:xfrm>
          <a:off x="22212300" y="64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132038</xdr:rowOff>
    </xdr:from>
    <xdr:to>
      <xdr:col>116</xdr:col>
      <xdr:colOff>63500</xdr:colOff>
      <xdr:row>58</xdr:row>
      <xdr:rowOff>132207</xdr:rowOff>
    </xdr:to>
    <xdr:cxnSp macro="">
      <xdr:nvCxnSpPr>
        <xdr:cNvPr id="781" name="直線コネクタ 780"/>
        <xdr:cNvCxnSpPr/>
      </xdr:nvCxnSpPr>
      <xdr:spPr>
        <a:xfrm flipV="1">
          <a:off x="21323300" y="10076138"/>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132207</xdr:rowOff>
    </xdr:from>
    <xdr:to>
      <xdr:col>111</xdr:col>
      <xdr:colOff>177800</xdr:colOff>
      <xdr:row>58</xdr:row>
      <xdr:rowOff>132380</xdr:rowOff>
    </xdr:to>
    <xdr:cxnSp macro="">
      <xdr:nvCxnSpPr>
        <xdr:cNvPr id="784" name="直線コネクタ 783"/>
        <xdr:cNvCxnSpPr/>
      </xdr:nvCxnSpPr>
      <xdr:spPr>
        <a:xfrm flipV="1">
          <a:off x="20434300" y="10076307"/>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132380</xdr:rowOff>
    </xdr:from>
    <xdr:to>
      <xdr:col>107</xdr:col>
      <xdr:colOff>50800</xdr:colOff>
      <xdr:row>58</xdr:row>
      <xdr:rowOff>132508</xdr:rowOff>
    </xdr:to>
    <xdr:cxnSp macro="">
      <xdr:nvCxnSpPr>
        <xdr:cNvPr id="787" name="直線コネクタ 786"/>
        <xdr:cNvCxnSpPr/>
      </xdr:nvCxnSpPr>
      <xdr:spPr>
        <a:xfrm flipV="1">
          <a:off x="19545300" y="1007648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132508</xdr:rowOff>
    </xdr:from>
    <xdr:to>
      <xdr:col>102</xdr:col>
      <xdr:colOff>114300</xdr:colOff>
      <xdr:row>58</xdr:row>
      <xdr:rowOff>135037</xdr:rowOff>
    </xdr:to>
    <xdr:cxnSp macro="">
      <xdr:nvCxnSpPr>
        <xdr:cNvPr id="790" name="直線コネクタ 789"/>
        <xdr:cNvCxnSpPr/>
      </xdr:nvCxnSpPr>
      <xdr:spPr>
        <a:xfrm flipV="1">
          <a:off x="18656300" y="10076608"/>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81238</xdr:rowOff>
    </xdr:from>
    <xdr:to>
      <xdr:col>116</xdr:col>
      <xdr:colOff>114300</xdr:colOff>
      <xdr:row>59</xdr:row>
      <xdr:rowOff>11388</xdr:rowOff>
    </xdr:to>
    <xdr:sp macro="" textlink="">
      <xdr:nvSpPr>
        <xdr:cNvPr id="800" name="楕円 799"/>
        <xdr:cNvSpPr/>
      </xdr:nvSpPr>
      <xdr:spPr>
        <a:xfrm>
          <a:off x="22110700" y="10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41359</xdr:rowOff>
    </xdr:from>
    <xdr:ext cx="469744" cy="259045"/>
    <xdr:sp macro="" textlink="">
      <xdr:nvSpPr>
        <xdr:cNvPr id="801" name="貸付金該当値テキスト"/>
        <xdr:cNvSpPr txBox="1"/>
      </xdr:nvSpPr>
      <xdr:spPr>
        <a:xfrm>
          <a:off x="22212300" y="99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81407</xdr:rowOff>
    </xdr:from>
    <xdr:to>
      <xdr:col>112</xdr:col>
      <xdr:colOff>38100</xdr:colOff>
      <xdr:row>59</xdr:row>
      <xdr:rowOff>11557</xdr:rowOff>
    </xdr:to>
    <xdr:sp macro="" textlink="">
      <xdr:nvSpPr>
        <xdr:cNvPr id="802" name="楕円 801"/>
        <xdr:cNvSpPr/>
      </xdr:nvSpPr>
      <xdr:spPr>
        <a:xfrm>
          <a:off x="21272500" y="10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2684</xdr:rowOff>
    </xdr:from>
    <xdr:ext cx="469744" cy="259045"/>
    <xdr:sp macro="" textlink="">
      <xdr:nvSpPr>
        <xdr:cNvPr id="803" name="テキスト ボックス 802"/>
        <xdr:cNvSpPr txBox="1"/>
      </xdr:nvSpPr>
      <xdr:spPr>
        <a:xfrm>
          <a:off x="21088428" y="1011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81580</xdr:rowOff>
    </xdr:from>
    <xdr:to>
      <xdr:col>107</xdr:col>
      <xdr:colOff>101600</xdr:colOff>
      <xdr:row>59</xdr:row>
      <xdr:rowOff>11730</xdr:rowOff>
    </xdr:to>
    <xdr:sp macro="" textlink="">
      <xdr:nvSpPr>
        <xdr:cNvPr id="804" name="楕円 803"/>
        <xdr:cNvSpPr/>
      </xdr:nvSpPr>
      <xdr:spPr>
        <a:xfrm>
          <a:off x="20383500" y="100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2857</xdr:rowOff>
    </xdr:from>
    <xdr:ext cx="469744" cy="259045"/>
    <xdr:sp macro="" textlink="">
      <xdr:nvSpPr>
        <xdr:cNvPr id="805" name="テキスト ボックス 804"/>
        <xdr:cNvSpPr txBox="1"/>
      </xdr:nvSpPr>
      <xdr:spPr>
        <a:xfrm>
          <a:off x="20199428" y="1011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81708</xdr:rowOff>
    </xdr:from>
    <xdr:to>
      <xdr:col>102</xdr:col>
      <xdr:colOff>165100</xdr:colOff>
      <xdr:row>59</xdr:row>
      <xdr:rowOff>11858</xdr:rowOff>
    </xdr:to>
    <xdr:sp macro="" textlink="">
      <xdr:nvSpPr>
        <xdr:cNvPr id="806" name="楕円 805"/>
        <xdr:cNvSpPr/>
      </xdr:nvSpPr>
      <xdr:spPr>
        <a:xfrm>
          <a:off x="19494500" y="100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2985</xdr:rowOff>
    </xdr:from>
    <xdr:ext cx="469744" cy="259045"/>
    <xdr:sp macro="" textlink="">
      <xdr:nvSpPr>
        <xdr:cNvPr id="807" name="テキスト ボックス 806"/>
        <xdr:cNvSpPr txBox="1"/>
      </xdr:nvSpPr>
      <xdr:spPr>
        <a:xfrm>
          <a:off x="19310428" y="1011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84237</xdr:rowOff>
    </xdr:from>
    <xdr:to>
      <xdr:col>98</xdr:col>
      <xdr:colOff>38100</xdr:colOff>
      <xdr:row>59</xdr:row>
      <xdr:rowOff>14387</xdr:rowOff>
    </xdr:to>
    <xdr:sp macro="" textlink="">
      <xdr:nvSpPr>
        <xdr:cNvPr id="808" name="楕円 807"/>
        <xdr:cNvSpPr/>
      </xdr:nvSpPr>
      <xdr:spPr>
        <a:xfrm>
          <a:off x="18605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5514</xdr:rowOff>
    </xdr:from>
    <xdr:ext cx="469744" cy="259045"/>
    <xdr:sp macro="" textlink="">
      <xdr:nvSpPr>
        <xdr:cNvPr id="809" name="テキスト ボックス 808"/>
        <xdr:cNvSpPr txBox="1"/>
      </xdr:nvSpPr>
      <xdr:spPr>
        <a:xfrm>
          <a:off x="18421428" y="101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55386</xdr:rowOff>
    </xdr:from>
    <xdr:to>
      <xdr:col>116</xdr:col>
      <xdr:colOff>63500</xdr:colOff>
      <xdr:row>77</xdr:row>
      <xdr:rowOff>68962</xdr:rowOff>
    </xdr:to>
    <xdr:cxnSp macro="">
      <xdr:nvCxnSpPr>
        <xdr:cNvPr id="840" name="直線コネクタ 839"/>
        <xdr:cNvCxnSpPr/>
      </xdr:nvCxnSpPr>
      <xdr:spPr>
        <a:xfrm flipV="1">
          <a:off x="21323300" y="13257036"/>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68962</xdr:rowOff>
    </xdr:from>
    <xdr:to>
      <xdr:col>111</xdr:col>
      <xdr:colOff>177800</xdr:colOff>
      <xdr:row>77</xdr:row>
      <xdr:rowOff>116993</xdr:rowOff>
    </xdr:to>
    <xdr:cxnSp macro="">
      <xdr:nvCxnSpPr>
        <xdr:cNvPr id="843" name="直線コネクタ 842"/>
        <xdr:cNvCxnSpPr/>
      </xdr:nvCxnSpPr>
      <xdr:spPr>
        <a:xfrm flipV="1">
          <a:off x="20434300" y="13270612"/>
          <a:ext cx="8890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75212</xdr:rowOff>
    </xdr:from>
    <xdr:to>
      <xdr:col>107</xdr:col>
      <xdr:colOff>50800</xdr:colOff>
      <xdr:row>77</xdr:row>
      <xdr:rowOff>116993</xdr:rowOff>
    </xdr:to>
    <xdr:cxnSp macro="">
      <xdr:nvCxnSpPr>
        <xdr:cNvPr id="846" name="直線コネクタ 845"/>
        <xdr:cNvCxnSpPr/>
      </xdr:nvCxnSpPr>
      <xdr:spPr>
        <a:xfrm>
          <a:off x="19545300" y="13276862"/>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75212</xdr:rowOff>
    </xdr:from>
    <xdr:to>
      <xdr:col>102</xdr:col>
      <xdr:colOff>114300</xdr:colOff>
      <xdr:row>77</xdr:row>
      <xdr:rowOff>138874</xdr:rowOff>
    </xdr:to>
    <xdr:cxnSp macro="">
      <xdr:nvCxnSpPr>
        <xdr:cNvPr id="849" name="直線コネクタ 848"/>
        <xdr:cNvCxnSpPr/>
      </xdr:nvCxnSpPr>
      <xdr:spPr>
        <a:xfrm flipV="1">
          <a:off x="18656300" y="13276862"/>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4586</xdr:rowOff>
    </xdr:from>
    <xdr:to>
      <xdr:col>116</xdr:col>
      <xdr:colOff>114300</xdr:colOff>
      <xdr:row>77</xdr:row>
      <xdr:rowOff>106186</xdr:rowOff>
    </xdr:to>
    <xdr:sp macro="" textlink="">
      <xdr:nvSpPr>
        <xdr:cNvPr id="859" name="楕円 858"/>
        <xdr:cNvSpPr/>
      </xdr:nvSpPr>
      <xdr:spPr>
        <a:xfrm>
          <a:off x="22110700" y="13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154463</xdr:rowOff>
    </xdr:from>
    <xdr:ext cx="599010" cy="259045"/>
    <xdr:sp macro="" textlink="">
      <xdr:nvSpPr>
        <xdr:cNvPr id="860" name="繰出金該当値テキスト"/>
        <xdr:cNvSpPr txBox="1"/>
      </xdr:nvSpPr>
      <xdr:spPr>
        <a:xfrm>
          <a:off x="22212300" y="1318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18162</xdr:rowOff>
    </xdr:from>
    <xdr:to>
      <xdr:col>112</xdr:col>
      <xdr:colOff>38100</xdr:colOff>
      <xdr:row>77</xdr:row>
      <xdr:rowOff>119762</xdr:rowOff>
    </xdr:to>
    <xdr:sp macro="" textlink="">
      <xdr:nvSpPr>
        <xdr:cNvPr id="861" name="楕円 860"/>
        <xdr:cNvSpPr/>
      </xdr:nvSpPr>
      <xdr:spPr>
        <a:xfrm>
          <a:off x="21272500" y="132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110889</xdr:rowOff>
    </xdr:from>
    <xdr:ext cx="599010" cy="259045"/>
    <xdr:sp macro="" textlink="">
      <xdr:nvSpPr>
        <xdr:cNvPr id="862" name="テキスト ボックス 861"/>
        <xdr:cNvSpPr txBox="1"/>
      </xdr:nvSpPr>
      <xdr:spPr>
        <a:xfrm>
          <a:off x="21023795" y="1331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66193</xdr:rowOff>
    </xdr:from>
    <xdr:to>
      <xdr:col>107</xdr:col>
      <xdr:colOff>101600</xdr:colOff>
      <xdr:row>77</xdr:row>
      <xdr:rowOff>167793</xdr:rowOff>
    </xdr:to>
    <xdr:sp macro="" textlink="">
      <xdr:nvSpPr>
        <xdr:cNvPr id="863" name="楕円 862"/>
        <xdr:cNvSpPr/>
      </xdr:nvSpPr>
      <xdr:spPr>
        <a:xfrm>
          <a:off x="20383500" y="132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158920</xdr:rowOff>
    </xdr:from>
    <xdr:ext cx="534377" cy="259045"/>
    <xdr:sp macro="" textlink="">
      <xdr:nvSpPr>
        <xdr:cNvPr id="864" name="テキスト ボックス 863"/>
        <xdr:cNvSpPr txBox="1"/>
      </xdr:nvSpPr>
      <xdr:spPr>
        <a:xfrm>
          <a:off x="20167111" y="133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24412</xdr:rowOff>
    </xdr:from>
    <xdr:to>
      <xdr:col>102</xdr:col>
      <xdr:colOff>165100</xdr:colOff>
      <xdr:row>77</xdr:row>
      <xdr:rowOff>126012</xdr:rowOff>
    </xdr:to>
    <xdr:sp macro="" textlink="">
      <xdr:nvSpPr>
        <xdr:cNvPr id="865" name="楕円 864"/>
        <xdr:cNvSpPr/>
      </xdr:nvSpPr>
      <xdr:spPr>
        <a:xfrm>
          <a:off x="19494500" y="132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117139</xdr:rowOff>
    </xdr:from>
    <xdr:ext cx="599010" cy="259045"/>
    <xdr:sp macro="" textlink="">
      <xdr:nvSpPr>
        <xdr:cNvPr id="866" name="テキスト ボックス 865"/>
        <xdr:cNvSpPr txBox="1"/>
      </xdr:nvSpPr>
      <xdr:spPr>
        <a:xfrm>
          <a:off x="19245795" y="1331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88074</xdr:rowOff>
    </xdr:from>
    <xdr:to>
      <xdr:col>98</xdr:col>
      <xdr:colOff>38100</xdr:colOff>
      <xdr:row>78</xdr:row>
      <xdr:rowOff>18224</xdr:rowOff>
    </xdr:to>
    <xdr:sp macro="" textlink="">
      <xdr:nvSpPr>
        <xdr:cNvPr id="867" name="楕円 866"/>
        <xdr:cNvSpPr/>
      </xdr:nvSpPr>
      <xdr:spPr>
        <a:xfrm>
          <a:off x="186055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9351</xdr:rowOff>
    </xdr:from>
    <xdr:ext cx="534377" cy="259045"/>
    <xdr:sp macro="" textlink="">
      <xdr:nvSpPr>
        <xdr:cNvPr id="868" name="テキスト ボックス 867"/>
        <xdr:cNvSpPr txBox="1"/>
      </xdr:nvSpPr>
      <xdr:spPr>
        <a:xfrm>
          <a:off x="18389111" y="133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歳出決算総額は、住民一人当たり1,135,609</a:t>
          </a:r>
          <a:r>
            <a:rPr lang="ja-JP" altLang="ja-JP" sz="1100" b="0">
              <a:solidFill>
                <a:schemeClr val="tx1"/>
              </a:solidFill>
              <a:effectLst/>
              <a:latin typeface="+mn-lt"/>
              <a:ea typeface="+mn-ea"/>
              <a:cs typeface="+mn-cs"/>
            </a:rPr>
            <a:t>円となっており、前年度比</a:t>
          </a:r>
          <a:r>
            <a:rPr lang="en-US" altLang="ja-JP" sz="1100" b="0">
              <a:solidFill>
                <a:schemeClr val="tx1"/>
              </a:solidFill>
              <a:effectLst/>
              <a:latin typeface="+mn-lt"/>
              <a:ea typeface="+mn-ea"/>
              <a:cs typeface="+mn-cs"/>
            </a:rPr>
            <a:t>36,696</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3.1</a:t>
          </a:r>
          <a:r>
            <a:rPr lang="ja-JP" altLang="ja-JP" sz="1100" b="0">
              <a:solidFill>
                <a:schemeClr val="tx1"/>
              </a:solidFill>
              <a:effectLst/>
              <a:latin typeface="+mn-lt"/>
              <a:ea typeface="+mn-ea"/>
              <a:cs typeface="+mn-cs"/>
            </a:rPr>
            <a:t>％減と</a:t>
          </a:r>
          <a:r>
            <a:rPr lang="ja-JP" altLang="en-US" sz="1100" b="0">
              <a:solidFill>
                <a:schemeClr val="tx1"/>
              </a:solidFill>
              <a:effectLst/>
              <a:latin typeface="+mn-lt"/>
              <a:ea typeface="+mn-ea"/>
              <a:cs typeface="+mn-cs"/>
            </a:rPr>
            <a:t>なっている</a:t>
          </a:r>
          <a:r>
            <a:rPr lang="ja-JP" altLang="ja-JP" sz="1100" b="0">
              <a:solidFill>
                <a:schemeClr val="tx1"/>
              </a:solidFill>
              <a:effectLst/>
              <a:latin typeface="+mn-lt"/>
              <a:ea typeface="+mn-ea"/>
              <a:cs typeface="+mn-cs"/>
            </a:rPr>
            <a:t>。</a:t>
          </a:r>
          <a:endParaRPr lang="en-US" altLang="ja-JP" sz="1100" b="0">
            <a:solidFill>
              <a:schemeClr val="tx1"/>
            </a:solidFill>
            <a:effectLst/>
            <a:latin typeface="+mn-lt"/>
            <a:ea typeface="+mn-ea"/>
            <a:cs typeface="+mn-cs"/>
          </a:endParaRPr>
        </a:p>
        <a:p>
          <a:r>
            <a:rPr lang="ja-JP" altLang="en-US" sz="1100">
              <a:solidFill>
                <a:schemeClr val="tx1"/>
              </a:solidFill>
              <a:effectLst/>
              <a:latin typeface="+mj-lt"/>
            </a:rPr>
            <a:t>　人件費は、人事院勧告に伴う職員の人件費の上昇等に伴い、前年度</a:t>
          </a:r>
          <a:r>
            <a:rPr lang="en-US" altLang="ja-JP" sz="1100">
              <a:solidFill>
                <a:schemeClr val="tx1"/>
              </a:solidFill>
              <a:effectLst/>
              <a:latin typeface="+mj-lt"/>
            </a:rPr>
            <a:t>13,748</a:t>
          </a:r>
          <a:r>
            <a:rPr lang="ja-JP" altLang="en-US" sz="1100">
              <a:solidFill>
                <a:schemeClr val="tx1"/>
              </a:solidFill>
              <a:effectLst/>
              <a:latin typeface="+mj-lt"/>
            </a:rPr>
            <a:t>円・</a:t>
          </a:r>
          <a:r>
            <a:rPr lang="en-US" altLang="ja-JP" sz="1100">
              <a:solidFill>
                <a:schemeClr val="tx1"/>
              </a:solidFill>
              <a:effectLst/>
              <a:latin typeface="+mj-lt"/>
            </a:rPr>
            <a:t>7.0</a:t>
          </a:r>
          <a:r>
            <a:rPr lang="ja-JP" altLang="en-US" sz="1100">
              <a:solidFill>
                <a:schemeClr val="tx1"/>
              </a:solidFill>
              <a:effectLst/>
              <a:latin typeface="+mj-lt"/>
            </a:rPr>
            <a:t>％増となっている。</a:t>
          </a:r>
          <a:endParaRPr lang="en-US" altLang="ja-JP" sz="1100">
            <a:solidFill>
              <a:schemeClr val="tx1"/>
            </a:solidFill>
            <a:effectLst/>
            <a:latin typeface="+mj-lt"/>
          </a:endParaRPr>
        </a:p>
        <a:p>
          <a:r>
            <a:rPr lang="ja-JP" altLang="en-US" sz="1100">
              <a:solidFill>
                <a:schemeClr val="tx1"/>
              </a:solidFill>
              <a:effectLst/>
              <a:latin typeface="+mj-lt"/>
            </a:rPr>
            <a:t>　投資及び出資金は、令和</a:t>
          </a:r>
          <a:r>
            <a:rPr lang="en-US" altLang="ja-JP" sz="1100">
              <a:solidFill>
                <a:schemeClr val="tx1"/>
              </a:solidFill>
              <a:effectLst/>
              <a:latin typeface="+mj-lt"/>
            </a:rPr>
            <a:t>5</a:t>
          </a:r>
          <a:r>
            <a:rPr lang="ja-JP" altLang="en-US" sz="1100">
              <a:solidFill>
                <a:schemeClr val="tx1"/>
              </a:solidFill>
              <a:effectLst/>
              <a:latin typeface="+mj-lt"/>
            </a:rPr>
            <a:t>年度に簡易水道特別会計が事業会計に移行したことに伴う出資金と林業振興法人設立に伴う出資金が発生したことから、</a:t>
          </a:r>
          <a:r>
            <a:rPr lang="en-US" altLang="ja-JP" sz="1100">
              <a:solidFill>
                <a:schemeClr val="tx1"/>
              </a:solidFill>
              <a:effectLst/>
              <a:latin typeface="+mj-lt"/>
            </a:rPr>
            <a:t>5,916</a:t>
          </a:r>
          <a:r>
            <a:rPr lang="ja-JP" altLang="en-US" sz="1100">
              <a:solidFill>
                <a:schemeClr val="tx1"/>
              </a:solidFill>
              <a:effectLst/>
              <a:latin typeface="+mj-lt"/>
            </a:rPr>
            <a:t>円の皆増となっている。</a:t>
          </a:r>
          <a:endParaRPr lang="en-US" altLang="ja-JP" sz="1100">
            <a:solidFill>
              <a:schemeClr val="tx1"/>
            </a:solidFill>
            <a:effectLst/>
            <a:latin typeface="+mj-lt"/>
          </a:endParaRPr>
        </a:p>
        <a:p>
          <a:r>
            <a:rPr lang="ja-JP" altLang="ja-JP" sz="1100" b="0">
              <a:solidFill>
                <a:schemeClr val="tx1"/>
              </a:solidFill>
              <a:effectLst/>
              <a:latin typeface="+mj-lt"/>
              <a:ea typeface="+mn-ea"/>
              <a:cs typeface="+mn-cs"/>
            </a:rPr>
            <a:t>　</a:t>
          </a:r>
          <a:r>
            <a:rPr lang="ja-JP" altLang="en-US" sz="1100" b="0">
              <a:solidFill>
                <a:schemeClr val="tx1"/>
              </a:solidFill>
              <a:effectLst/>
              <a:latin typeface="+mj-lt"/>
              <a:ea typeface="+mn-ea"/>
              <a:cs typeface="+mn-cs"/>
            </a:rPr>
            <a:t>公債</a:t>
          </a:r>
          <a:r>
            <a:rPr lang="ja-JP" altLang="ja-JP" sz="1100" b="0">
              <a:solidFill>
                <a:schemeClr val="tx1"/>
              </a:solidFill>
              <a:effectLst/>
              <a:latin typeface="+mj-lt"/>
              <a:ea typeface="+mn-ea"/>
              <a:cs typeface="+mn-cs"/>
            </a:rPr>
            <a:t>費は、</a:t>
          </a:r>
          <a:r>
            <a:rPr lang="ja-JP" altLang="en-US" sz="1100" b="0">
              <a:solidFill>
                <a:schemeClr val="tx1"/>
              </a:solidFill>
              <a:effectLst/>
              <a:latin typeface="+mj-lt"/>
              <a:ea typeface="+mn-ea"/>
              <a:cs typeface="+mn-cs"/>
            </a:rPr>
            <a:t>平成</a:t>
          </a:r>
          <a:r>
            <a:rPr lang="en-US" altLang="ja-JP" sz="1100" b="0">
              <a:solidFill>
                <a:schemeClr val="tx1"/>
              </a:solidFill>
              <a:effectLst/>
              <a:latin typeface="+mj-lt"/>
              <a:ea typeface="+mn-ea"/>
              <a:cs typeface="+mn-cs"/>
            </a:rPr>
            <a:t>29</a:t>
          </a:r>
          <a:r>
            <a:rPr lang="ja-JP" altLang="en-US" sz="1100" b="0">
              <a:solidFill>
                <a:schemeClr val="tx1"/>
              </a:solidFill>
              <a:effectLst/>
              <a:latin typeface="+mj-lt"/>
              <a:ea typeface="+mn-ea"/>
              <a:cs typeface="+mn-cs"/>
            </a:rPr>
            <a:t>年度に実施した松野西小学校大規模改修事業の元金償還開始等に伴い、</a:t>
          </a:r>
          <a:r>
            <a:rPr lang="ja-JP" altLang="ja-JP" sz="1100">
              <a:solidFill>
                <a:schemeClr val="tx1"/>
              </a:solidFill>
              <a:effectLst/>
              <a:latin typeface="+mn-lt"/>
              <a:ea typeface="+mn-ea"/>
              <a:cs typeface="+mn-cs"/>
            </a:rPr>
            <a:t>前年度</a:t>
          </a:r>
          <a:r>
            <a:rPr lang="en-US" altLang="ja-JP" sz="1100">
              <a:solidFill>
                <a:schemeClr val="tx1"/>
              </a:solidFill>
              <a:effectLst/>
              <a:latin typeface="+mn-lt"/>
              <a:ea typeface="+mn-ea"/>
              <a:cs typeface="+mn-cs"/>
            </a:rPr>
            <a:t>6,595</a:t>
          </a:r>
          <a:r>
            <a:rPr lang="ja-JP" altLang="ja-JP" sz="1100">
              <a:solidFill>
                <a:schemeClr val="tx1"/>
              </a:solidFill>
              <a:effectLst/>
              <a:latin typeface="+mn-lt"/>
              <a:ea typeface="+mn-ea"/>
              <a:cs typeface="+mn-cs"/>
            </a:rPr>
            <a:t>円・</a:t>
          </a:r>
          <a:r>
            <a:rPr lang="en-US" altLang="ja-JP" sz="1100">
              <a:solidFill>
                <a:schemeClr val="tx1"/>
              </a:solidFill>
              <a:effectLst/>
              <a:latin typeface="+mn-lt"/>
              <a:ea typeface="+mn-ea"/>
              <a:cs typeface="+mn-cs"/>
            </a:rPr>
            <a:t>4.5</a:t>
          </a:r>
          <a:r>
            <a:rPr lang="ja-JP" altLang="ja-JP" sz="1100">
              <a:solidFill>
                <a:schemeClr val="tx1"/>
              </a:solidFill>
              <a:effectLst/>
              <a:latin typeface="+mn-lt"/>
              <a:ea typeface="+mn-ea"/>
              <a:cs typeface="+mn-cs"/>
            </a:rPr>
            <a:t>％増となっている。</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普通建設事業費(</a:t>
          </a:r>
          <a:r>
            <a:rPr lang="ja-JP" altLang="ja-JP" sz="1100" b="0">
              <a:solidFill>
                <a:schemeClr val="tx1"/>
              </a:solidFill>
              <a:effectLst/>
              <a:latin typeface="+mn-lt"/>
              <a:ea typeface="+mn-ea"/>
              <a:cs typeface="+mn-cs"/>
            </a:rPr>
            <a:t>うち更新整備</a:t>
          </a:r>
          <a:r>
            <a:rPr lang="en-US" altLang="ja-JP" sz="1100" b="0">
              <a:solidFill>
                <a:schemeClr val="tx1"/>
              </a:solidFill>
              <a:effectLst/>
              <a:latin typeface="+mn-lt"/>
              <a:ea typeface="+mn-ea"/>
              <a:cs typeface="+mn-cs"/>
            </a:rPr>
            <a:t>)は住民一人当たり137,575円</a:t>
          </a:r>
          <a:r>
            <a:rPr lang="ja-JP" altLang="ja-JP"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78,203</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36.2</a:t>
          </a:r>
          <a:r>
            <a:rPr lang="ja-JP" altLang="ja-JP" sz="1100" b="0">
              <a:solidFill>
                <a:schemeClr val="tx1"/>
              </a:solidFill>
              <a:effectLst/>
              <a:latin typeface="+mn-lt"/>
              <a:ea typeface="+mn-ea"/>
              <a:cs typeface="+mn-cs"/>
            </a:rPr>
            <a:t>％減</a:t>
          </a:r>
          <a:r>
            <a:rPr lang="en-US" altLang="ja-JP" sz="1100" b="0">
              <a:solidFill>
                <a:schemeClr val="tx1"/>
              </a:solidFill>
              <a:effectLst/>
              <a:latin typeface="+mn-lt"/>
              <a:ea typeface="+mn-ea"/>
              <a:cs typeface="+mn-cs"/>
            </a:rPr>
            <a:t>となっており、これは、庁舎建設事業</a:t>
          </a:r>
          <a:r>
            <a:rPr lang="ja-JP" altLang="ja-JP" sz="1100" b="0">
              <a:solidFill>
                <a:schemeClr val="tx1"/>
              </a:solidFill>
              <a:effectLst/>
              <a:latin typeface="+mn-lt"/>
              <a:ea typeface="+mn-ea"/>
              <a:cs typeface="+mn-cs"/>
            </a:rPr>
            <a:t>の</a:t>
          </a:r>
          <a:r>
            <a:rPr lang="ja-JP" altLang="en-US" sz="1100" b="0">
              <a:solidFill>
                <a:schemeClr val="tx1"/>
              </a:solidFill>
              <a:effectLst/>
              <a:latin typeface="+mn-lt"/>
              <a:ea typeface="+mn-ea"/>
              <a:cs typeface="+mn-cs"/>
            </a:rPr>
            <a:t>外構</a:t>
          </a:r>
          <a:r>
            <a:rPr lang="ja-JP" altLang="ja-JP" sz="1100" b="0">
              <a:solidFill>
                <a:schemeClr val="tx1"/>
              </a:solidFill>
              <a:effectLst/>
              <a:latin typeface="+mn-lt"/>
              <a:ea typeface="+mn-ea"/>
              <a:cs typeface="+mn-cs"/>
            </a:rPr>
            <a:t>工事が令和</a:t>
          </a:r>
          <a:r>
            <a:rPr lang="ja-JP" altLang="en-US" sz="1100" b="0">
              <a:solidFill>
                <a:schemeClr val="tx1"/>
              </a:solidFill>
              <a:effectLst/>
              <a:latin typeface="+mn-lt"/>
              <a:ea typeface="+mn-ea"/>
              <a:cs typeface="+mn-cs"/>
            </a:rPr>
            <a:t>４</a:t>
          </a:r>
          <a:r>
            <a:rPr lang="ja-JP" altLang="ja-JP" sz="1100" b="0">
              <a:solidFill>
                <a:schemeClr val="tx1"/>
              </a:solidFill>
              <a:effectLst/>
              <a:latin typeface="+mn-lt"/>
              <a:ea typeface="+mn-ea"/>
              <a:cs typeface="+mn-cs"/>
            </a:rPr>
            <a:t>年度に実施されたことによる</a:t>
          </a:r>
          <a:r>
            <a:rPr lang="en-US" altLang="ja-JP" sz="1100" b="0">
              <a:solidFill>
                <a:schemeClr val="tx1"/>
              </a:solidFill>
              <a:effectLst/>
              <a:latin typeface="+mn-lt"/>
              <a:ea typeface="+mn-ea"/>
              <a:cs typeface="+mn-cs"/>
            </a:rPr>
            <a:t>ものである。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
3,533
98.45
4,113,200
4,065,480
44,920
2,479,562
5,862,788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73634</xdr:rowOff>
    </xdr:from>
    <xdr:to>
      <xdr:col>24</xdr:col>
      <xdr:colOff>63500</xdr:colOff>
      <xdr:row>38</xdr:row>
      <xdr:rowOff>76314</xdr:rowOff>
    </xdr:to>
    <xdr:cxnSp macro="">
      <xdr:nvCxnSpPr>
        <xdr:cNvPr id="60" name="直線コネクタ 59"/>
        <xdr:cNvCxnSpPr/>
      </xdr:nvCxnSpPr>
      <xdr:spPr>
        <a:xfrm flipV="1">
          <a:off x="3797300" y="6588734"/>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76314</xdr:rowOff>
    </xdr:from>
    <xdr:to>
      <xdr:col>19</xdr:col>
      <xdr:colOff>177800</xdr:colOff>
      <xdr:row>38</xdr:row>
      <xdr:rowOff>87884</xdr:rowOff>
    </xdr:to>
    <xdr:cxnSp macro="">
      <xdr:nvCxnSpPr>
        <xdr:cNvPr id="63" name="直線コネクタ 62"/>
        <xdr:cNvCxnSpPr/>
      </xdr:nvCxnSpPr>
      <xdr:spPr>
        <a:xfrm flipV="1">
          <a:off x="2908300" y="659141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87884</xdr:rowOff>
    </xdr:from>
    <xdr:to>
      <xdr:col>15</xdr:col>
      <xdr:colOff>50800</xdr:colOff>
      <xdr:row>38</xdr:row>
      <xdr:rowOff>90005</xdr:rowOff>
    </xdr:to>
    <xdr:cxnSp macro="">
      <xdr:nvCxnSpPr>
        <xdr:cNvPr id="66" name="直線コネクタ 65"/>
        <xdr:cNvCxnSpPr/>
      </xdr:nvCxnSpPr>
      <xdr:spPr>
        <a:xfrm flipV="1">
          <a:off x="2019300" y="6602984"/>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87020</xdr:rowOff>
    </xdr:from>
    <xdr:to>
      <xdr:col>10</xdr:col>
      <xdr:colOff>114300</xdr:colOff>
      <xdr:row>38</xdr:row>
      <xdr:rowOff>90005</xdr:rowOff>
    </xdr:to>
    <xdr:cxnSp macro="">
      <xdr:nvCxnSpPr>
        <xdr:cNvPr id="69" name="直線コネクタ 68"/>
        <xdr:cNvCxnSpPr/>
      </xdr:nvCxnSpPr>
      <xdr:spPr>
        <a:xfrm>
          <a:off x="1130300" y="6602120"/>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22834</xdr:rowOff>
    </xdr:from>
    <xdr:to>
      <xdr:col>24</xdr:col>
      <xdr:colOff>114300</xdr:colOff>
      <xdr:row>38</xdr:row>
      <xdr:rowOff>124434</xdr:rowOff>
    </xdr:to>
    <xdr:sp macro="" textlink="">
      <xdr:nvSpPr>
        <xdr:cNvPr id="79" name="楕円 78"/>
        <xdr:cNvSpPr/>
      </xdr:nvSpPr>
      <xdr:spPr>
        <a:xfrm>
          <a:off x="45847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109212</xdr:rowOff>
    </xdr:from>
    <xdr:ext cx="534377" cy="259045"/>
    <xdr:sp macro="" textlink="">
      <xdr:nvSpPr>
        <xdr:cNvPr id="80" name="議会費該当値テキスト"/>
        <xdr:cNvSpPr txBox="1"/>
      </xdr:nvSpPr>
      <xdr:spPr>
        <a:xfrm>
          <a:off x="4686300" y="64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25514</xdr:rowOff>
    </xdr:from>
    <xdr:to>
      <xdr:col>20</xdr:col>
      <xdr:colOff>38100</xdr:colOff>
      <xdr:row>38</xdr:row>
      <xdr:rowOff>127114</xdr:rowOff>
    </xdr:to>
    <xdr:sp macro="" textlink="">
      <xdr:nvSpPr>
        <xdr:cNvPr id="81" name="楕円 80"/>
        <xdr:cNvSpPr/>
      </xdr:nvSpPr>
      <xdr:spPr>
        <a:xfrm>
          <a:off x="3746500" y="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118241</xdr:rowOff>
    </xdr:from>
    <xdr:ext cx="534377" cy="259045"/>
    <xdr:sp macro="" textlink="">
      <xdr:nvSpPr>
        <xdr:cNvPr id="82" name="テキスト ボックス 81"/>
        <xdr:cNvSpPr txBox="1"/>
      </xdr:nvSpPr>
      <xdr:spPr>
        <a:xfrm>
          <a:off x="3530111" y="66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37084</xdr:rowOff>
    </xdr:from>
    <xdr:to>
      <xdr:col>15</xdr:col>
      <xdr:colOff>101600</xdr:colOff>
      <xdr:row>38</xdr:row>
      <xdr:rowOff>138684</xdr:rowOff>
    </xdr:to>
    <xdr:sp macro="" textlink="">
      <xdr:nvSpPr>
        <xdr:cNvPr id="83" name="楕円 82"/>
        <xdr:cNvSpPr/>
      </xdr:nvSpPr>
      <xdr:spPr>
        <a:xfrm>
          <a:off x="2857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129811</xdr:rowOff>
    </xdr:from>
    <xdr:ext cx="534377" cy="259045"/>
    <xdr:sp macro="" textlink="">
      <xdr:nvSpPr>
        <xdr:cNvPr id="84" name="テキスト ボックス 83"/>
        <xdr:cNvSpPr txBox="1"/>
      </xdr:nvSpPr>
      <xdr:spPr>
        <a:xfrm>
          <a:off x="2641111" y="6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39205</xdr:rowOff>
    </xdr:from>
    <xdr:to>
      <xdr:col>10</xdr:col>
      <xdr:colOff>165100</xdr:colOff>
      <xdr:row>38</xdr:row>
      <xdr:rowOff>140805</xdr:rowOff>
    </xdr:to>
    <xdr:sp macro="" textlink="">
      <xdr:nvSpPr>
        <xdr:cNvPr id="85" name="楕円 84"/>
        <xdr:cNvSpPr/>
      </xdr:nvSpPr>
      <xdr:spPr>
        <a:xfrm>
          <a:off x="1968500" y="65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131932</xdr:rowOff>
    </xdr:from>
    <xdr:ext cx="469744" cy="259045"/>
    <xdr:sp macro="" textlink="">
      <xdr:nvSpPr>
        <xdr:cNvPr id="86" name="テキスト ボックス 85"/>
        <xdr:cNvSpPr txBox="1"/>
      </xdr:nvSpPr>
      <xdr:spPr>
        <a:xfrm>
          <a:off x="1784428" y="66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36220</xdr:rowOff>
    </xdr:from>
    <xdr:to>
      <xdr:col>6</xdr:col>
      <xdr:colOff>38100</xdr:colOff>
      <xdr:row>38</xdr:row>
      <xdr:rowOff>137820</xdr:rowOff>
    </xdr:to>
    <xdr:sp macro="" textlink="">
      <xdr:nvSpPr>
        <xdr:cNvPr id="87" name="楕円 86"/>
        <xdr:cNvSpPr/>
      </xdr:nvSpPr>
      <xdr:spPr>
        <a:xfrm>
          <a:off x="1079500" y="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128947</xdr:rowOff>
    </xdr:from>
    <xdr:ext cx="534377" cy="259045"/>
    <xdr:sp macro="" textlink="">
      <xdr:nvSpPr>
        <xdr:cNvPr id="88" name="テキスト ボックス 87"/>
        <xdr:cNvSpPr txBox="1"/>
      </xdr:nvSpPr>
      <xdr:spPr>
        <a:xfrm>
          <a:off x="863111" y="66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76378</xdr:rowOff>
    </xdr:from>
    <xdr:to>
      <xdr:col>24</xdr:col>
      <xdr:colOff>63500</xdr:colOff>
      <xdr:row>58</xdr:row>
      <xdr:rowOff>93390</xdr:rowOff>
    </xdr:to>
    <xdr:cxnSp macro="">
      <xdr:nvCxnSpPr>
        <xdr:cNvPr id="115" name="直線コネクタ 114"/>
        <xdr:cNvCxnSpPr/>
      </xdr:nvCxnSpPr>
      <xdr:spPr>
        <a:xfrm>
          <a:off x="3797300" y="10020478"/>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14961</xdr:rowOff>
    </xdr:from>
    <xdr:to>
      <xdr:col>19</xdr:col>
      <xdr:colOff>177800</xdr:colOff>
      <xdr:row>58</xdr:row>
      <xdr:rowOff>76378</xdr:rowOff>
    </xdr:to>
    <xdr:cxnSp macro="">
      <xdr:nvCxnSpPr>
        <xdr:cNvPr id="118" name="直線コネクタ 117"/>
        <xdr:cNvCxnSpPr/>
      </xdr:nvCxnSpPr>
      <xdr:spPr>
        <a:xfrm>
          <a:off x="2908300" y="995906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14961</xdr:rowOff>
    </xdr:from>
    <xdr:to>
      <xdr:col>15</xdr:col>
      <xdr:colOff>50800</xdr:colOff>
      <xdr:row>58</xdr:row>
      <xdr:rowOff>70507</xdr:rowOff>
    </xdr:to>
    <xdr:cxnSp macro="">
      <xdr:nvCxnSpPr>
        <xdr:cNvPr id="121" name="直線コネクタ 120"/>
        <xdr:cNvCxnSpPr/>
      </xdr:nvCxnSpPr>
      <xdr:spPr>
        <a:xfrm flipV="1">
          <a:off x="2019300" y="9959061"/>
          <a:ext cx="889000" cy="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70507</xdr:rowOff>
    </xdr:from>
    <xdr:to>
      <xdr:col>10</xdr:col>
      <xdr:colOff>114300</xdr:colOff>
      <xdr:row>58</xdr:row>
      <xdr:rowOff>104849</xdr:rowOff>
    </xdr:to>
    <xdr:cxnSp macro="">
      <xdr:nvCxnSpPr>
        <xdr:cNvPr id="124" name="直線コネクタ 123"/>
        <xdr:cNvCxnSpPr/>
      </xdr:nvCxnSpPr>
      <xdr:spPr>
        <a:xfrm flipV="1">
          <a:off x="1130300" y="10014607"/>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42590</xdr:rowOff>
    </xdr:from>
    <xdr:to>
      <xdr:col>24</xdr:col>
      <xdr:colOff>114300</xdr:colOff>
      <xdr:row>58</xdr:row>
      <xdr:rowOff>144190</xdr:rowOff>
    </xdr:to>
    <xdr:sp macro="" textlink="">
      <xdr:nvSpPr>
        <xdr:cNvPr id="134" name="楕円 133"/>
        <xdr:cNvSpPr/>
      </xdr:nvSpPr>
      <xdr:spPr>
        <a:xfrm>
          <a:off x="4584700" y="99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25578</xdr:rowOff>
    </xdr:from>
    <xdr:to>
      <xdr:col>20</xdr:col>
      <xdr:colOff>38100</xdr:colOff>
      <xdr:row>58</xdr:row>
      <xdr:rowOff>127178</xdr:rowOff>
    </xdr:to>
    <xdr:sp macro="" textlink="">
      <xdr:nvSpPr>
        <xdr:cNvPr id="136" name="楕円 135"/>
        <xdr:cNvSpPr/>
      </xdr:nvSpPr>
      <xdr:spPr>
        <a:xfrm>
          <a:off x="3746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118305</xdr:rowOff>
    </xdr:from>
    <xdr:ext cx="599010" cy="259045"/>
    <xdr:sp macro="" textlink="">
      <xdr:nvSpPr>
        <xdr:cNvPr id="137" name="テキスト ボックス 136"/>
        <xdr:cNvSpPr txBox="1"/>
      </xdr:nvSpPr>
      <xdr:spPr>
        <a:xfrm>
          <a:off x="3497795" y="1006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135611</xdr:rowOff>
    </xdr:from>
    <xdr:to>
      <xdr:col>15</xdr:col>
      <xdr:colOff>101600</xdr:colOff>
      <xdr:row>58</xdr:row>
      <xdr:rowOff>65761</xdr:rowOff>
    </xdr:to>
    <xdr:sp macro="" textlink="">
      <xdr:nvSpPr>
        <xdr:cNvPr id="138" name="楕円 137"/>
        <xdr:cNvSpPr/>
      </xdr:nvSpPr>
      <xdr:spPr>
        <a:xfrm>
          <a:off x="2857500" y="99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82288</xdr:rowOff>
    </xdr:from>
    <xdr:ext cx="599010" cy="259045"/>
    <xdr:sp macro="" textlink="">
      <xdr:nvSpPr>
        <xdr:cNvPr id="139" name="テキスト ボックス 138"/>
        <xdr:cNvSpPr txBox="1"/>
      </xdr:nvSpPr>
      <xdr:spPr>
        <a:xfrm>
          <a:off x="2608795" y="968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19707</xdr:rowOff>
    </xdr:from>
    <xdr:to>
      <xdr:col>10</xdr:col>
      <xdr:colOff>165100</xdr:colOff>
      <xdr:row>58</xdr:row>
      <xdr:rowOff>121307</xdr:rowOff>
    </xdr:to>
    <xdr:sp macro="" textlink="">
      <xdr:nvSpPr>
        <xdr:cNvPr id="140" name="楕円 139"/>
        <xdr:cNvSpPr/>
      </xdr:nvSpPr>
      <xdr:spPr>
        <a:xfrm>
          <a:off x="1968500" y="99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112434</xdr:rowOff>
    </xdr:from>
    <xdr:ext cx="599010" cy="259045"/>
    <xdr:sp macro="" textlink="">
      <xdr:nvSpPr>
        <xdr:cNvPr id="141" name="テキスト ボックス 140"/>
        <xdr:cNvSpPr txBox="1"/>
      </xdr:nvSpPr>
      <xdr:spPr>
        <a:xfrm>
          <a:off x="1719795" y="100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54049</xdr:rowOff>
    </xdr:from>
    <xdr:to>
      <xdr:col>6</xdr:col>
      <xdr:colOff>38100</xdr:colOff>
      <xdr:row>58</xdr:row>
      <xdr:rowOff>155649</xdr:rowOff>
    </xdr:to>
    <xdr:sp macro="" textlink="">
      <xdr:nvSpPr>
        <xdr:cNvPr id="142" name="楕円 141"/>
        <xdr:cNvSpPr/>
      </xdr:nvSpPr>
      <xdr:spPr>
        <a:xfrm>
          <a:off x="1079500" y="99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146776</xdr:rowOff>
    </xdr:from>
    <xdr:ext cx="599010" cy="259045"/>
    <xdr:sp macro="" textlink="">
      <xdr:nvSpPr>
        <xdr:cNvPr id="143" name="テキスト ボックス 142"/>
        <xdr:cNvSpPr txBox="1"/>
      </xdr:nvSpPr>
      <xdr:spPr>
        <a:xfrm>
          <a:off x="830795" y="1009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133420</xdr:rowOff>
    </xdr:from>
    <xdr:to>
      <xdr:col>24</xdr:col>
      <xdr:colOff>63500</xdr:colOff>
      <xdr:row>77</xdr:row>
      <xdr:rowOff>34455</xdr:rowOff>
    </xdr:to>
    <xdr:cxnSp macro="">
      <xdr:nvCxnSpPr>
        <xdr:cNvPr id="175" name="直線コネクタ 174"/>
        <xdr:cNvCxnSpPr/>
      </xdr:nvCxnSpPr>
      <xdr:spPr>
        <a:xfrm flipV="1">
          <a:off x="3797300" y="13163620"/>
          <a:ext cx="8382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53685</xdr:rowOff>
    </xdr:from>
    <xdr:to>
      <xdr:col>19</xdr:col>
      <xdr:colOff>177800</xdr:colOff>
      <xdr:row>77</xdr:row>
      <xdr:rowOff>34455</xdr:rowOff>
    </xdr:to>
    <xdr:cxnSp macro="">
      <xdr:nvCxnSpPr>
        <xdr:cNvPr id="178" name="直線コネクタ 177"/>
        <xdr:cNvCxnSpPr/>
      </xdr:nvCxnSpPr>
      <xdr:spPr>
        <a:xfrm>
          <a:off x="2908300" y="13083885"/>
          <a:ext cx="889000" cy="1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53685</xdr:rowOff>
    </xdr:from>
    <xdr:to>
      <xdr:col>15</xdr:col>
      <xdr:colOff>50800</xdr:colOff>
      <xdr:row>77</xdr:row>
      <xdr:rowOff>132127</xdr:rowOff>
    </xdr:to>
    <xdr:cxnSp macro="">
      <xdr:nvCxnSpPr>
        <xdr:cNvPr id="181" name="直線コネクタ 180"/>
        <xdr:cNvCxnSpPr/>
      </xdr:nvCxnSpPr>
      <xdr:spPr>
        <a:xfrm flipV="1">
          <a:off x="2019300" y="13083885"/>
          <a:ext cx="889000" cy="2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132127</xdr:rowOff>
    </xdr:from>
    <xdr:to>
      <xdr:col>10</xdr:col>
      <xdr:colOff>114300</xdr:colOff>
      <xdr:row>77</xdr:row>
      <xdr:rowOff>162024</xdr:rowOff>
    </xdr:to>
    <xdr:cxnSp macro="">
      <xdr:nvCxnSpPr>
        <xdr:cNvPr id="184" name="直線コネクタ 183"/>
        <xdr:cNvCxnSpPr/>
      </xdr:nvCxnSpPr>
      <xdr:spPr>
        <a:xfrm flipV="1">
          <a:off x="1130300" y="13333777"/>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82620</xdr:rowOff>
    </xdr:from>
    <xdr:to>
      <xdr:col>24</xdr:col>
      <xdr:colOff>114300</xdr:colOff>
      <xdr:row>77</xdr:row>
      <xdr:rowOff>12770</xdr:rowOff>
    </xdr:to>
    <xdr:sp macro="" textlink="">
      <xdr:nvSpPr>
        <xdr:cNvPr id="194" name="楕円 193"/>
        <xdr:cNvSpPr/>
      </xdr:nvSpPr>
      <xdr:spPr>
        <a:xfrm>
          <a:off x="4584700" y="131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61047</xdr:rowOff>
    </xdr:from>
    <xdr:ext cx="599010" cy="259045"/>
    <xdr:sp macro="" textlink="">
      <xdr:nvSpPr>
        <xdr:cNvPr id="195" name="民生費該当値テキスト"/>
        <xdr:cNvSpPr txBox="1"/>
      </xdr:nvSpPr>
      <xdr:spPr>
        <a:xfrm>
          <a:off x="4686300" y="1309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155105</xdr:rowOff>
    </xdr:from>
    <xdr:to>
      <xdr:col>20</xdr:col>
      <xdr:colOff>38100</xdr:colOff>
      <xdr:row>77</xdr:row>
      <xdr:rowOff>85255</xdr:rowOff>
    </xdr:to>
    <xdr:sp macro="" textlink="">
      <xdr:nvSpPr>
        <xdr:cNvPr id="196" name="楕円 195"/>
        <xdr:cNvSpPr/>
      </xdr:nvSpPr>
      <xdr:spPr>
        <a:xfrm>
          <a:off x="3746500" y="131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76382</xdr:rowOff>
    </xdr:from>
    <xdr:ext cx="599010" cy="259045"/>
    <xdr:sp macro="" textlink="">
      <xdr:nvSpPr>
        <xdr:cNvPr id="197" name="テキスト ボックス 196"/>
        <xdr:cNvSpPr txBox="1"/>
      </xdr:nvSpPr>
      <xdr:spPr>
        <a:xfrm>
          <a:off x="3497795" y="1327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2885</xdr:rowOff>
    </xdr:from>
    <xdr:to>
      <xdr:col>15</xdr:col>
      <xdr:colOff>101600</xdr:colOff>
      <xdr:row>76</xdr:row>
      <xdr:rowOff>104485</xdr:rowOff>
    </xdr:to>
    <xdr:sp macro="" textlink="">
      <xdr:nvSpPr>
        <xdr:cNvPr id="198" name="楕円 197"/>
        <xdr:cNvSpPr/>
      </xdr:nvSpPr>
      <xdr:spPr>
        <a:xfrm>
          <a:off x="2857500" y="130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121011</xdr:rowOff>
    </xdr:from>
    <xdr:ext cx="599010" cy="259045"/>
    <xdr:sp macro="" textlink="">
      <xdr:nvSpPr>
        <xdr:cNvPr id="199" name="テキスト ボックス 198"/>
        <xdr:cNvSpPr txBox="1"/>
      </xdr:nvSpPr>
      <xdr:spPr>
        <a:xfrm>
          <a:off x="2608795" y="128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81327</xdr:rowOff>
    </xdr:from>
    <xdr:to>
      <xdr:col>10</xdr:col>
      <xdr:colOff>165100</xdr:colOff>
      <xdr:row>78</xdr:row>
      <xdr:rowOff>11477</xdr:rowOff>
    </xdr:to>
    <xdr:sp macro="" textlink="">
      <xdr:nvSpPr>
        <xdr:cNvPr id="200" name="楕円 199"/>
        <xdr:cNvSpPr/>
      </xdr:nvSpPr>
      <xdr:spPr>
        <a:xfrm>
          <a:off x="1968500" y="132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2604</xdr:rowOff>
    </xdr:from>
    <xdr:ext cx="599010" cy="259045"/>
    <xdr:sp macro="" textlink="">
      <xdr:nvSpPr>
        <xdr:cNvPr id="201" name="テキスト ボックス 200"/>
        <xdr:cNvSpPr txBox="1"/>
      </xdr:nvSpPr>
      <xdr:spPr>
        <a:xfrm>
          <a:off x="1719795" y="1337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111224</xdr:rowOff>
    </xdr:from>
    <xdr:to>
      <xdr:col>6</xdr:col>
      <xdr:colOff>38100</xdr:colOff>
      <xdr:row>78</xdr:row>
      <xdr:rowOff>41374</xdr:rowOff>
    </xdr:to>
    <xdr:sp macro="" textlink="">
      <xdr:nvSpPr>
        <xdr:cNvPr id="202" name="楕円 201"/>
        <xdr:cNvSpPr/>
      </xdr:nvSpPr>
      <xdr:spPr>
        <a:xfrm>
          <a:off x="1079500" y="133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32501</xdr:rowOff>
    </xdr:from>
    <xdr:ext cx="599010" cy="259045"/>
    <xdr:sp macro="" textlink="">
      <xdr:nvSpPr>
        <xdr:cNvPr id="203" name="テキスト ボックス 202"/>
        <xdr:cNvSpPr txBox="1"/>
      </xdr:nvSpPr>
      <xdr:spPr>
        <a:xfrm>
          <a:off x="830795" y="1340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82232</xdr:rowOff>
    </xdr:from>
    <xdr:to>
      <xdr:col>24</xdr:col>
      <xdr:colOff>63500</xdr:colOff>
      <xdr:row>97</xdr:row>
      <xdr:rowOff>91506</xdr:rowOff>
    </xdr:to>
    <xdr:cxnSp macro="">
      <xdr:nvCxnSpPr>
        <xdr:cNvPr id="230" name="直線コネクタ 229"/>
        <xdr:cNvCxnSpPr/>
      </xdr:nvCxnSpPr>
      <xdr:spPr>
        <a:xfrm flipV="1">
          <a:off x="3797300" y="16712882"/>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91506</xdr:rowOff>
    </xdr:from>
    <xdr:to>
      <xdr:col>19</xdr:col>
      <xdr:colOff>177800</xdr:colOff>
      <xdr:row>97</xdr:row>
      <xdr:rowOff>115181</xdr:rowOff>
    </xdr:to>
    <xdr:cxnSp macro="">
      <xdr:nvCxnSpPr>
        <xdr:cNvPr id="233" name="直線コネクタ 232"/>
        <xdr:cNvCxnSpPr/>
      </xdr:nvCxnSpPr>
      <xdr:spPr>
        <a:xfrm flipV="1">
          <a:off x="2908300" y="16722156"/>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115181</xdr:rowOff>
    </xdr:from>
    <xdr:to>
      <xdr:col>15</xdr:col>
      <xdr:colOff>50800</xdr:colOff>
      <xdr:row>97</xdr:row>
      <xdr:rowOff>115619</xdr:rowOff>
    </xdr:to>
    <xdr:cxnSp macro="">
      <xdr:nvCxnSpPr>
        <xdr:cNvPr id="236" name="直線コネクタ 235"/>
        <xdr:cNvCxnSpPr/>
      </xdr:nvCxnSpPr>
      <xdr:spPr>
        <a:xfrm flipV="1">
          <a:off x="2019300" y="1674583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115619</xdr:rowOff>
    </xdr:from>
    <xdr:to>
      <xdr:col>10</xdr:col>
      <xdr:colOff>114300</xdr:colOff>
      <xdr:row>97</xdr:row>
      <xdr:rowOff>128246</xdr:rowOff>
    </xdr:to>
    <xdr:cxnSp macro="">
      <xdr:nvCxnSpPr>
        <xdr:cNvPr id="239" name="直線コネクタ 238"/>
        <xdr:cNvCxnSpPr/>
      </xdr:nvCxnSpPr>
      <xdr:spPr>
        <a:xfrm flipV="1">
          <a:off x="1130300" y="1674626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31432</xdr:rowOff>
    </xdr:from>
    <xdr:to>
      <xdr:col>24</xdr:col>
      <xdr:colOff>114300</xdr:colOff>
      <xdr:row>97</xdr:row>
      <xdr:rowOff>133032</xdr:rowOff>
    </xdr:to>
    <xdr:sp macro="" textlink="">
      <xdr:nvSpPr>
        <xdr:cNvPr id="249" name="楕円 248"/>
        <xdr:cNvSpPr/>
      </xdr:nvSpPr>
      <xdr:spPr>
        <a:xfrm>
          <a:off x="4584700" y="166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9859</xdr:rowOff>
    </xdr:from>
    <xdr:ext cx="599010" cy="259045"/>
    <xdr:sp macro="" textlink="">
      <xdr:nvSpPr>
        <xdr:cNvPr id="250" name="衛生費該当値テキスト"/>
        <xdr:cNvSpPr txBox="1"/>
      </xdr:nvSpPr>
      <xdr:spPr>
        <a:xfrm>
          <a:off x="4686300" y="166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40706</xdr:rowOff>
    </xdr:from>
    <xdr:to>
      <xdr:col>20</xdr:col>
      <xdr:colOff>38100</xdr:colOff>
      <xdr:row>97</xdr:row>
      <xdr:rowOff>142306</xdr:rowOff>
    </xdr:to>
    <xdr:sp macro="" textlink="">
      <xdr:nvSpPr>
        <xdr:cNvPr id="251" name="楕円 250"/>
        <xdr:cNvSpPr/>
      </xdr:nvSpPr>
      <xdr:spPr>
        <a:xfrm>
          <a:off x="3746500" y="166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133433</xdr:rowOff>
    </xdr:from>
    <xdr:ext cx="534377" cy="259045"/>
    <xdr:sp macro="" textlink="">
      <xdr:nvSpPr>
        <xdr:cNvPr id="252" name="テキスト ボックス 251"/>
        <xdr:cNvSpPr txBox="1"/>
      </xdr:nvSpPr>
      <xdr:spPr>
        <a:xfrm>
          <a:off x="3530111" y="167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64381</xdr:rowOff>
    </xdr:from>
    <xdr:to>
      <xdr:col>15</xdr:col>
      <xdr:colOff>101600</xdr:colOff>
      <xdr:row>97</xdr:row>
      <xdr:rowOff>165981</xdr:rowOff>
    </xdr:to>
    <xdr:sp macro="" textlink="">
      <xdr:nvSpPr>
        <xdr:cNvPr id="253" name="楕円 252"/>
        <xdr:cNvSpPr/>
      </xdr:nvSpPr>
      <xdr:spPr>
        <a:xfrm>
          <a:off x="2857500" y="16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157108</xdr:rowOff>
    </xdr:from>
    <xdr:ext cx="534377" cy="259045"/>
    <xdr:sp macro="" textlink="">
      <xdr:nvSpPr>
        <xdr:cNvPr id="254" name="テキスト ボックス 253"/>
        <xdr:cNvSpPr txBox="1"/>
      </xdr:nvSpPr>
      <xdr:spPr>
        <a:xfrm>
          <a:off x="2641111" y="167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64819</xdr:rowOff>
    </xdr:from>
    <xdr:to>
      <xdr:col>10</xdr:col>
      <xdr:colOff>165100</xdr:colOff>
      <xdr:row>97</xdr:row>
      <xdr:rowOff>166419</xdr:rowOff>
    </xdr:to>
    <xdr:sp macro="" textlink="">
      <xdr:nvSpPr>
        <xdr:cNvPr id="255" name="楕円 254"/>
        <xdr:cNvSpPr/>
      </xdr:nvSpPr>
      <xdr:spPr>
        <a:xfrm>
          <a:off x="1968500" y="1669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157546</xdr:rowOff>
    </xdr:from>
    <xdr:ext cx="534377" cy="259045"/>
    <xdr:sp macro="" textlink="">
      <xdr:nvSpPr>
        <xdr:cNvPr id="256" name="テキスト ボックス 255"/>
        <xdr:cNvSpPr txBox="1"/>
      </xdr:nvSpPr>
      <xdr:spPr>
        <a:xfrm>
          <a:off x="1752111" y="167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77446</xdr:rowOff>
    </xdr:from>
    <xdr:to>
      <xdr:col>6</xdr:col>
      <xdr:colOff>38100</xdr:colOff>
      <xdr:row>98</xdr:row>
      <xdr:rowOff>7596</xdr:rowOff>
    </xdr:to>
    <xdr:sp macro="" textlink="">
      <xdr:nvSpPr>
        <xdr:cNvPr id="257" name="楕円 256"/>
        <xdr:cNvSpPr/>
      </xdr:nvSpPr>
      <xdr:spPr>
        <a:xfrm>
          <a:off x="1079500" y="16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170173</xdr:rowOff>
    </xdr:from>
    <xdr:ext cx="534377" cy="259045"/>
    <xdr:sp macro="" textlink="">
      <xdr:nvSpPr>
        <xdr:cNvPr id="258" name="テキスト ボックス 257"/>
        <xdr:cNvSpPr txBox="1"/>
      </xdr:nvSpPr>
      <xdr:spPr>
        <a:xfrm>
          <a:off x="863111" y="168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726</xdr:rowOff>
    </xdr:from>
    <xdr:to>
      <xdr:col>55</xdr:col>
      <xdr:colOff>0</xdr:colOff>
      <xdr:row>59</xdr:row>
      <xdr:rowOff>10640</xdr:rowOff>
    </xdr:to>
    <xdr:cxnSp macro="">
      <xdr:nvCxnSpPr>
        <xdr:cNvPr id="346" name="直線コネクタ 345"/>
        <xdr:cNvCxnSpPr/>
      </xdr:nvCxnSpPr>
      <xdr:spPr>
        <a:xfrm flipV="1">
          <a:off x="9639300" y="10116276"/>
          <a:ext cx="8382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10640</xdr:rowOff>
    </xdr:from>
    <xdr:to>
      <xdr:col>50</xdr:col>
      <xdr:colOff>114300</xdr:colOff>
      <xdr:row>59</xdr:row>
      <xdr:rowOff>23500</xdr:rowOff>
    </xdr:to>
    <xdr:cxnSp macro="">
      <xdr:nvCxnSpPr>
        <xdr:cNvPr id="349" name="直線コネクタ 348"/>
        <xdr:cNvCxnSpPr/>
      </xdr:nvCxnSpPr>
      <xdr:spPr>
        <a:xfrm flipV="1">
          <a:off x="8750300" y="10126190"/>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6348</xdr:rowOff>
    </xdr:from>
    <xdr:to>
      <xdr:col>45</xdr:col>
      <xdr:colOff>177800</xdr:colOff>
      <xdr:row>59</xdr:row>
      <xdr:rowOff>23500</xdr:rowOff>
    </xdr:to>
    <xdr:cxnSp macro="">
      <xdr:nvCxnSpPr>
        <xdr:cNvPr id="352" name="直線コネクタ 351"/>
        <xdr:cNvCxnSpPr/>
      </xdr:nvCxnSpPr>
      <xdr:spPr>
        <a:xfrm>
          <a:off x="7861300" y="10121898"/>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6348</xdr:rowOff>
    </xdr:from>
    <xdr:to>
      <xdr:col>41</xdr:col>
      <xdr:colOff>50800</xdr:colOff>
      <xdr:row>59</xdr:row>
      <xdr:rowOff>15479</xdr:rowOff>
    </xdr:to>
    <xdr:cxnSp macro="">
      <xdr:nvCxnSpPr>
        <xdr:cNvPr id="355" name="直線コネクタ 354"/>
        <xdr:cNvCxnSpPr/>
      </xdr:nvCxnSpPr>
      <xdr:spPr>
        <a:xfrm flipV="1">
          <a:off x="6972300" y="10121898"/>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121376</xdr:rowOff>
    </xdr:from>
    <xdr:to>
      <xdr:col>55</xdr:col>
      <xdr:colOff>50800</xdr:colOff>
      <xdr:row>59</xdr:row>
      <xdr:rowOff>51526</xdr:rowOff>
    </xdr:to>
    <xdr:sp macro="" textlink="">
      <xdr:nvSpPr>
        <xdr:cNvPr id="365" name="楕円 364"/>
        <xdr:cNvSpPr/>
      </xdr:nvSpPr>
      <xdr:spPr>
        <a:xfrm>
          <a:off x="10426700" y="10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34377" cy="259045"/>
    <xdr:sp macro="" textlink="">
      <xdr:nvSpPr>
        <xdr:cNvPr id="366" name="農林水産業費該当値テキスト"/>
        <xdr:cNvSpPr txBox="1"/>
      </xdr:nvSpPr>
      <xdr:spPr>
        <a:xfrm>
          <a:off x="10528300" y="100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131290</xdr:rowOff>
    </xdr:from>
    <xdr:to>
      <xdr:col>50</xdr:col>
      <xdr:colOff>165100</xdr:colOff>
      <xdr:row>59</xdr:row>
      <xdr:rowOff>61440</xdr:rowOff>
    </xdr:to>
    <xdr:sp macro="" textlink="">
      <xdr:nvSpPr>
        <xdr:cNvPr id="367" name="楕円 366"/>
        <xdr:cNvSpPr/>
      </xdr:nvSpPr>
      <xdr:spPr>
        <a:xfrm>
          <a:off x="9588500" y="100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52567</xdr:rowOff>
    </xdr:from>
    <xdr:ext cx="534377" cy="259045"/>
    <xdr:sp macro="" textlink="">
      <xdr:nvSpPr>
        <xdr:cNvPr id="368" name="テキスト ボックス 367"/>
        <xdr:cNvSpPr txBox="1"/>
      </xdr:nvSpPr>
      <xdr:spPr>
        <a:xfrm>
          <a:off x="9372111" y="101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144150</xdr:rowOff>
    </xdr:from>
    <xdr:to>
      <xdr:col>46</xdr:col>
      <xdr:colOff>38100</xdr:colOff>
      <xdr:row>59</xdr:row>
      <xdr:rowOff>74300</xdr:rowOff>
    </xdr:to>
    <xdr:sp macro="" textlink="">
      <xdr:nvSpPr>
        <xdr:cNvPr id="369" name="楕円 368"/>
        <xdr:cNvSpPr/>
      </xdr:nvSpPr>
      <xdr:spPr>
        <a:xfrm>
          <a:off x="8699500" y="10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65427</xdr:rowOff>
    </xdr:from>
    <xdr:ext cx="534377" cy="259045"/>
    <xdr:sp macro="" textlink="">
      <xdr:nvSpPr>
        <xdr:cNvPr id="370" name="テキスト ボックス 369"/>
        <xdr:cNvSpPr txBox="1"/>
      </xdr:nvSpPr>
      <xdr:spPr>
        <a:xfrm>
          <a:off x="8483111" y="101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126998</xdr:rowOff>
    </xdr:from>
    <xdr:to>
      <xdr:col>41</xdr:col>
      <xdr:colOff>101600</xdr:colOff>
      <xdr:row>59</xdr:row>
      <xdr:rowOff>57148</xdr:rowOff>
    </xdr:to>
    <xdr:sp macro="" textlink="">
      <xdr:nvSpPr>
        <xdr:cNvPr id="371" name="楕円 370"/>
        <xdr:cNvSpPr/>
      </xdr:nvSpPr>
      <xdr:spPr>
        <a:xfrm>
          <a:off x="7810500" y="10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48275</xdr:rowOff>
    </xdr:from>
    <xdr:ext cx="534377" cy="259045"/>
    <xdr:sp macro="" textlink="">
      <xdr:nvSpPr>
        <xdr:cNvPr id="372" name="テキスト ボックス 371"/>
        <xdr:cNvSpPr txBox="1"/>
      </xdr:nvSpPr>
      <xdr:spPr>
        <a:xfrm>
          <a:off x="7594111" y="101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136129</xdr:rowOff>
    </xdr:from>
    <xdr:to>
      <xdr:col>36</xdr:col>
      <xdr:colOff>165100</xdr:colOff>
      <xdr:row>59</xdr:row>
      <xdr:rowOff>66279</xdr:rowOff>
    </xdr:to>
    <xdr:sp macro="" textlink="">
      <xdr:nvSpPr>
        <xdr:cNvPr id="373" name="楕円 372"/>
        <xdr:cNvSpPr/>
      </xdr:nvSpPr>
      <xdr:spPr>
        <a:xfrm>
          <a:off x="6921500" y="100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57406</xdr:rowOff>
    </xdr:from>
    <xdr:ext cx="534377" cy="259045"/>
    <xdr:sp macro="" textlink="">
      <xdr:nvSpPr>
        <xdr:cNvPr id="374" name="テキスト ボックス 373"/>
        <xdr:cNvSpPr txBox="1"/>
      </xdr:nvSpPr>
      <xdr:spPr>
        <a:xfrm>
          <a:off x="6705111" y="101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52360</xdr:rowOff>
    </xdr:from>
    <xdr:to>
      <xdr:col>55</xdr:col>
      <xdr:colOff>0</xdr:colOff>
      <xdr:row>78</xdr:row>
      <xdr:rowOff>75177</xdr:rowOff>
    </xdr:to>
    <xdr:cxnSp macro="">
      <xdr:nvCxnSpPr>
        <xdr:cNvPr id="401" name="直線コネクタ 400"/>
        <xdr:cNvCxnSpPr/>
      </xdr:nvCxnSpPr>
      <xdr:spPr>
        <a:xfrm>
          <a:off x="9639300" y="13425460"/>
          <a:ext cx="8382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52360</xdr:rowOff>
    </xdr:from>
    <xdr:to>
      <xdr:col>50</xdr:col>
      <xdr:colOff>114300</xdr:colOff>
      <xdr:row>78</xdr:row>
      <xdr:rowOff>83876</xdr:rowOff>
    </xdr:to>
    <xdr:cxnSp macro="">
      <xdr:nvCxnSpPr>
        <xdr:cNvPr id="404" name="直線コネクタ 403"/>
        <xdr:cNvCxnSpPr/>
      </xdr:nvCxnSpPr>
      <xdr:spPr>
        <a:xfrm flipV="1">
          <a:off x="8750300" y="13425460"/>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83876</xdr:rowOff>
    </xdr:from>
    <xdr:to>
      <xdr:col>45</xdr:col>
      <xdr:colOff>177800</xdr:colOff>
      <xdr:row>78</xdr:row>
      <xdr:rowOff>84007</xdr:rowOff>
    </xdr:to>
    <xdr:cxnSp macro="">
      <xdr:nvCxnSpPr>
        <xdr:cNvPr id="407" name="直線コネクタ 406"/>
        <xdr:cNvCxnSpPr/>
      </xdr:nvCxnSpPr>
      <xdr:spPr>
        <a:xfrm flipV="1">
          <a:off x="7861300" y="1345697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84007</xdr:rowOff>
    </xdr:from>
    <xdr:to>
      <xdr:col>41</xdr:col>
      <xdr:colOff>50800</xdr:colOff>
      <xdr:row>78</xdr:row>
      <xdr:rowOff>109223</xdr:rowOff>
    </xdr:to>
    <xdr:cxnSp macro="">
      <xdr:nvCxnSpPr>
        <xdr:cNvPr id="410" name="直線コネクタ 409"/>
        <xdr:cNvCxnSpPr/>
      </xdr:nvCxnSpPr>
      <xdr:spPr>
        <a:xfrm flipV="1">
          <a:off x="6972300" y="13457107"/>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24377</xdr:rowOff>
    </xdr:from>
    <xdr:to>
      <xdr:col>55</xdr:col>
      <xdr:colOff>50800</xdr:colOff>
      <xdr:row>78</xdr:row>
      <xdr:rowOff>125977</xdr:rowOff>
    </xdr:to>
    <xdr:sp macro="" textlink="">
      <xdr:nvSpPr>
        <xdr:cNvPr id="420" name="楕円 419"/>
        <xdr:cNvSpPr/>
      </xdr:nvSpPr>
      <xdr:spPr>
        <a:xfrm>
          <a:off x="10426700" y="133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xdr:rowOff>
    </xdr:from>
    <xdr:to>
      <xdr:col>50</xdr:col>
      <xdr:colOff>165100</xdr:colOff>
      <xdr:row>78</xdr:row>
      <xdr:rowOff>103160</xdr:rowOff>
    </xdr:to>
    <xdr:sp macro="" textlink="">
      <xdr:nvSpPr>
        <xdr:cNvPr id="422" name="楕円 421"/>
        <xdr:cNvSpPr/>
      </xdr:nvSpPr>
      <xdr:spPr>
        <a:xfrm>
          <a:off x="9588500" y="133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23" name="テキスト ボックス 422"/>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33076</xdr:rowOff>
    </xdr:from>
    <xdr:to>
      <xdr:col>46</xdr:col>
      <xdr:colOff>38100</xdr:colOff>
      <xdr:row>78</xdr:row>
      <xdr:rowOff>134676</xdr:rowOff>
    </xdr:to>
    <xdr:sp macro="" textlink="">
      <xdr:nvSpPr>
        <xdr:cNvPr id="424" name="楕円 423"/>
        <xdr:cNvSpPr/>
      </xdr:nvSpPr>
      <xdr:spPr>
        <a:xfrm>
          <a:off x="86995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125803</xdr:rowOff>
    </xdr:from>
    <xdr:ext cx="534377" cy="259045"/>
    <xdr:sp macro="" textlink="">
      <xdr:nvSpPr>
        <xdr:cNvPr id="425" name="テキスト ボックス 424"/>
        <xdr:cNvSpPr txBox="1"/>
      </xdr:nvSpPr>
      <xdr:spPr>
        <a:xfrm>
          <a:off x="8483111" y="134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33207</xdr:rowOff>
    </xdr:from>
    <xdr:to>
      <xdr:col>41</xdr:col>
      <xdr:colOff>101600</xdr:colOff>
      <xdr:row>78</xdr:row>
      <xdr:rowOff>134807</xdr:rowOff>
    </xdr:to>
    <xdr:sp macro="" textlink="">
      <xdr:nvSpPr>
        <xdr:cNvPr id="426" name="楕円 425"/>
        <xdr:cNvSpPr/>
      </xdr:nvSpPr>
      <xdr:spPr>
        <a:xfrm>
          <a:off x="7810500" y="134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125934</xdr:rowOff>
    </xdr:from>
    <xdr:ext cx="534377" cy="259045"/>
    <xdr:sp macro="" textlink="">
      <xdr:nvSpPr>
        <xdr:cNvPr id="427" name="テキスト ボックス 426"/>
        <xdr:cNvSpPr txBox="1"/>
      </xdr:nvSpPr>
      <xdr:spPr>
        <a:xfrm>
          <a:off x="7594111" y="134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58423</xdr:rowOff>
    </xdr:from>
    <xdr:to>
      <xdr:col>36</xdr:col>
      <xdr:colOff>165100</xdr:colOff>
      <xdr:row>78</xdr:row>
      <xdr:rowOff>160023</xdr:rowOff>
    </xdr:to>
    <xdr:sp macro="" textlink="">
      <xdr:nvSpPr>
        <xdr:cNvPr id="428" name="楕円 427"/>
        <xdr:cNvSpPr/>
      </xdr:nvSpPr>
      <xdr:spPr>
        <a:xfrm>
          <a:off x="6921500" y="134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151150</xdr:rowOff>
    </xdr:from>
    <xdr:ext cx="534377" cy="259045"/>
    <xdr:sp macro="" textlink="">
      <xdr:nvSpPr>
        <xdr:cNvPr id="429" name="テキスト ボックス 428"/>
        <xdr:cNvSpPr txBox="1"/>
      </xdr:nvSpPr>
      <xdr:spPr>
        <a:xfrm>
          <a:off x="6705111" y="135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127712</xdr:rowOff>
    </xdr:from>
    <xdr:to>
      <xdr:col>55</xdr:col>
      <xdr:colOff>0</xdr:colOff>
      <xdr:row>98</xdr:row>
      <xdr:rowOff>130001</xdr:rowOff>
    </xdr:to>
    <xdr:cxnSp macro="">
      <xdr:nvCxnSpPr>
        <xdr:cNvPr id="458" name="直線コネクタ 457"/>
        <xdr:cNvCxnSpPr/>
      </xdr:nvCxnSpPr>
      <xdr:spPr>
        <a:xfrm flipV="1">
          <a:off x="9639300" y="16929812"/>
          <a:ext cx="8382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105209</xdr:rowOff>
    </xdr:from>
    <xdr:to>
      <xdr:col>50</xdr:col>
      <xdr:colOff>114300</xdr:colOff>
      <xdr:row>98</xdr:row>
      <xdr:rowOff>130001</xdr:rowOff>
    </xdr:to>
    <xdr:cxnSp macro="">
      <xdr:nvCxnSpPr>
        <xdr:cNvPr id="461" name="直線コネクタ 460"/>
        <xdr:cNvCxnSpPr/>
      </xdr:nvCxnSpPr>
      <xdr:spPr>
        <a:xfrm>
          <a:off x="8750300" y="16907309"/>
          <a:ext cx="88900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105209</xdr:rowOff>
    </xdr:from>
    <xdr:to>
      <xdr:col>45</xdr:col>
      <xdr:colOff>177800</xdr:colOff>
      <xdr:row>98</xdr:row>
      <xdr:rowOff>145476</xdr:rowOff>
    </xdr:to>
    <xdr:cxnSp macro="">
      <xdr:nvCxnSpPr>
        <xdr:cNvPr id="464" name="直線コネクタ 463"/>
        <xdr:cNvCxnSpPr/>
      </xdr:nvCxnSpPr>
      <xdr:spPr>
        <a:xfrm flipV="1">
          <a:off x="7861300" y="16907309"/>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145476</xdr:rowOff>
    </xdr:from>
    <xdr:to>
      <xdr:col>41</xdr:col>
      <xdr:colOff>50800</xdr:colOff>
      <xdr:row>98</xdr:row>
      <xdr:rowOff>147186</xdr:rowOff>
    </xdr:to>
    <xdr:cxnSp macro="">
      <xdr:nvCxnSpPr>
        <xdr:cNvPr id="467" name="直線コネクタ 466"/>
        <xdr:cNvCxnSpPr/>
      </xdr:nvCxnSpPr>
      <xdr:spPr>
        <a:xfrm flipV="1">
          <a:off x="6972300" y="16947576"/>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76912</xdr:rowOff>
    </xdr:from>
    <xdr:to>
      <xdr:col>55</xdr:col>
      <xdr:colOff>50800</xdr:colOff>
      <xdr:row>99</xdr:row>
      <xdr:rowOff>7062</xdr:rowOff>
    </xdr:to>
    <xdr:sp macro="" textlink="">
      <xdr:nvSpPr>
        <xdr:cNvPr id="477" name="楕円 476"/>
        <xdr:cNvSpPr/>
      </xdr:nvSpPr>
      <xdr:spPr>
        <a:xfrm>
          <a:off x="10426700" y="168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79201</xdr:rowOff>
    </xdr:from>
    <xdr:to>
      <xdr:col>50</xdr:col>
      <xdr:colOff>165100</xdr:colOff>
      <xdr:row>99</xdr:row>
      <xdr:rowOff>9351</xdr:rowOff>
    </xdr:to>
    <xdr:sp macro="" textlink="">
      <xdr:nvSpPr>
        <xdr:cNvPr id="479" name="楕円 478"/>
        <xdr:cNvSpPr/>
      </xdr:nvSpPr>
      <xdr:spPr>
        <a:xfrm>
          <a:off x="9588500" y="16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478</xdr:rowOff>
    </xdr:from>
    <xdr:ext cx="599010" cy="259045"/>
    <xdr:sp macro="" textlink="">
      <xdr:nvSpPr>
        <xdr:cNvPr id="480" name="テキスト ボックス 479"/>
        <xdr:cNvSpPr txBox="1"/>
      </xdr:nvSpPr>
      <xdr:spPr>
        <a:xfrm>
          <a:off x="9339795" y="169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54409</xdr:rowOff>
    </xdr:from>
    <xdr:to>
      <xdr:col>46</xdr:col>
      <xdr:colOff>38100</xdr:colOff>
      <xdr:row>98</xdr:row>
      <xdr:rowOff>156009</xdr:rowOff>
    </xdr:to>
    <xdr:sp macro="" textlink="">
      <xdr:nvSpPr>
        <xdr:cNvPr id="481" name="楕円 480"/>
        <xdr:cNvSpPr/>
      </xdr:nvSpPr>
      <xdr:spPr>
        <a:xfrm>
          <a:off x="8699500" y="168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147136</xdr:rowOff>
    </xdr:from>
    <xdr:ext cx="599010" cy="259045"/>
    <xdr:sp macro="" textlink="">
      <xdr:nvSpPr>
        <xdr:cNvPr id="482" name="テキスト ボックス 481"/>
        <xdr:cNvSpPr txBox="1"/>
      </xdr:nvSpPr>
      <xdr:spPr>
        <a:xfrm>
          <a:off x="8450795" y="169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94676</xdr:rowOff>
    </xdr:from>
    <xdr:to>
      <xdr:col>41</xdr:col>
      <xdr:colOff>101600</xdr:colOff>
      <xdr:row>99</xdr:row>
      <xdr:rowOff>24826</xdr:rowOff>
    </xdr:to>
    <xdr:sp macro="" textlink="">
      <xdr:nvSpPr>
        <xdr:cNvPr id="483" name="楕円 482"/>
        <xdr:cNvSpPr/>
      </xdr:nvSpPr>
      <xdr:spPr>
        <a:xfrm>
          <a:off x="7810500" y="168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15953</xdr:rowOff>
    </xdr:from>
    <xdr:ext cx="534377" cy="259045"/>
    <xdr:sp macro="" textlink="">
      <xdr:nvSpPr>
        <xdr:cNvPr id="484" name="テキスト ボックス 483"/>
        <xdr:cNvSpPr txBox="1"/>
      </xdr:nvSpPr>
      <xdr:spPr>
        <a:xfrm>
          <a:off x="7594111" y="169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96386</xdr:rowOff>
    </xdr:from>
    <xdr:to>
      <xdr:col>36</xdr:col>
      <xdr:colOff>165100</xdr:colOff>
      <xdr:row>99</xdr:row>
      <xdr:rowOff>26536</xdr:rowOff>
    </xdr:to>
    <xdr:sp macro="" textlink="">
      <xdr:nvSpPr>
        <xdr:cNvPr id="485" name="楕円 484"/>
        <xdr:cNvSpPr/>
      </xdr:nvSpPr>
      <xdr:spPr>
        <a:xfrm>
          <a:off x="6921500" y="168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17663</xdr:rowOff>
    </xdr:from>
    <xdr:ext cx="534377" cy="259045"/>
    <xdr:sp macro="" textlink="">
      <xdr:nvSpPr>
        <xdr:cNvPr id="486" name="テキスト ボックス 485"/>
        <xdr:cNvSpPr txBox="1"/>
      </xdr:nvSpPr>
      <xdr:spPr>
        <a:xfrm>
          <a:off x="6705111" y="169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143458</xdr:rowOff>
    </xdr:from>
    <xdr:to>
      <xdr:col>85</xdr:col>
      <xdr:colOff>127000</xdr:colOff>
      <xdr:row>37</xdr:row>
      <xdr:rowOff>151276</xdr:rowOff>
    </xdr:to>
    <xdr:cxnSp macro="">
      <xdr:nvCxnSpPr>
        <xdr:cNvPr id="513" name="直線コネクタ 512"/>
        <xdr:cNvCxnSpPr/>
      </xdr:nvCxnSpPr>
      <xdr:spPr>
        <a:xfrm flipV="1">
          <a:off x="15481300" y="6487108"/>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151276</xdr:rowOff>
    </xdr:from>
    <xdr:to>
      <xdr:col>81</xdr:col>
      <xdr:colOff>50800</xdr:colOff>
      <xdr:row>38</xdr:row>
      <xdr:rowOff>26977</xdr:rowOff>
    </xdr:to>
    <xdr:cxnSp macro="">
      <xdr:nvCxnSpPr>
        <xdr:cNvPr id="516" name="直線コネクタ 515"/>
        <xdr:cNvCxnSpPr/>
      </xdr:nvCxnSpPr>
      <xdr:spPr>
        <a:xfrm flipV="1">
          <a:off x="14592300" y="6494926"/>
          <a:ext cx="889000" cy="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26753</xdr:rowOff>
    </xdr:from>
    <xdr:to>
      <xdr:col>76</xdr:col>
      <xdr:colOff>114300</xdr:colOff>
      <xdr:row>38</xdr:row>
      <xdr:rowOff>26977</xdr:rowOff>
    </xdr:to>
    <xdr:cxnSp macro="">
      <xdr:nvCxnSpPr>
        <xdr:cNvPr id="519" name="直線コネクタ 518"/>
        <xdr:cNvCxnSpPr/>
      </xdr:nvCxnSpPr>
      <xdr:spPr>
        <a:xfrm>
          <a:off x="13703300" y="654185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17271</xdr:rowOff>
    </xdr:from>
    <xdr:to>
      <xdr:col>71</xdr:col>
      <xdr:colOff>177800</xdr:colOff>
      <xdr:row>38</xdr:row>
      <xdr:rowOff>26753</xdr:rowOff>
    </xdr:to>
    <xdr:cxnSp macro="">
      <xdr:nvCxnSpPr>
        <xdr:cNvPr id="522" name="直線コネクタ 521"/>
        <xdr:cNvCxnSpPr/>
      </xdr:nvCxnSpPr>
      <xdr:spPr>
        <a:xfrm>
          <a:off x="12814300" y="6532371"/>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92658</xdr:rowOff>
    </xdr:from>
    <xdr:to>
      <xdr:col>85</xdr:col>
      <xdr:colOff>177800</xdr:colOff>
      <xdr:row>38</xdr:row>
      <xdr:rowOff>22808</xdr:rowOff>
    </xdr:to>
    <xdr:sp macro="" textlink="">
      <xdr:nvSpPr>
        <xdr:cNvPr id="532" name="楕円 531"/>
        <xdr:cNvSpPr/>
      </xdr:nvSpPr>
      <xdr:spPr>
        <a:xfrm>
          <a:off x="16268700" y="64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71085</xdr:rowOff>
    </xdr:from>
    <xdr:ext cx="534377" cy="259045"/>
    <xdr:sp macro="" textlink="">
      <xdr:nvSpPr>
        <xdr:cNvPr id="533" name="消防費該当値テキスト"/>
        <xdr:cNvSpPr txBox="1"/>
      </xdr:nvSpPr>
      <xdr:spPr>
        <a:xfrm>
          <a:off x="16370300" y="64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100476</xdr:rowOff>
    </xdr:from>
    <xdr:to>
      <xdr:col>81</xdr:col>
      <xdr:colOff>101600</xdr:colOff>
      <xdr:row>38</xdr:row>
      <xdr:rowOff>30626</xdr:rowOff>
    </xdr:to>
    <xdr:sp macro="" textlink="">
      <xdr:nvSpPr>
        <xdr:cNvPr id="534" name="楕円 533"/>
        <xdr:cNvSpPr/>
      </xdr:nvSpPr>
      <xdr:spPr>
        <a:xfrm>
          <a:off x="15430500" y="64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21753</xdr:rowOff>
    </xdr:from>
    <xdr:ext cx="534377" cy="259045"/>
    <xdr:sp macro="" textlink="">
      <xdr:nvSpPr>
        <xdr:cNvPr id="535" name="テキスト ボックス 534"/>
        <xdr:cNvSpPr txBox="1"/>
      </xdr:nvSpPr>
      <xdr:spPr>
        <a:xfrm>
          <a:off x="15214111" y="65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147627</xdr:rowOff>
    </xdr:from>
    <xdr:to>
      <xdr:col>76</xdr:col>
      <xdr:colOff>165100</xdr:colOff>
      <xdr:row>38</xdr:row>
      <xdr:rowOff>77777</xdr:rowOff>
    </xdr:to>
    <xdr:sp macro="" textlink="">
      <xdr:nvSpPr>
        <xdr:cNvPr id="536" name="楕円 535"/>
        <xdr:cNvSpPr/>
      </xdr:nvSpPr>
      <xdr:spPr>
        <a:xfrm>
          <a:off x="14541500" y="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68904</xdr:rowOff>
    </xdr:from>
    <xdr:ext cx="534377" cy="259045"/>
    <xdr:sp macro="" textlink="">
      <xdr:nvSpPr>
        <xdr:cNvPr id="537" name="テキスト ボックス 536"/>
        <xdr:cNvSpPr txBox="1"/>
      </xdr:nvSpPr>
      <xdr:spPr>
        <a:xfrm>
          <a:off x="14325111" y="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147403</xdr:rowOff>
    </xdr:from>
    <xdr:to>
      <xdr:col>72</xdr:col>
      <xdr:colOff>38100</xdr:colOff>
      <xdr:row>38</xdr:row>
      <xdr:rowOff>77553</xdr:rowOff>
    </xdr:to>
    <xdr:sp macro="" textlink="">
      <xdr:nvSpPr>
        <xdr:cNvPr id="538" name="楕円 537"/>
        <xdr:cNvSpPr/>
      </xdr:nvSpPr>
      <xdr:spPr>
        <a:xfrm>
          <a:off x="13652500" y="64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68680</xdr:rowOff>
    </xdr:from>
    <xdr:ext cx="534377" cy="259045"/>
    <xdr:sp macro="" textlink="">
      <xdr:nvSpPr>
        <xdr:cNvPr id="539" name="テキスト ボックス 538"/>
        <xdr:cNvSpPr txBox="1"/>
      </xdr:nvSpPr>
      <xdr:spPr>
        <a:xfrm>
          <a:off x="13436111" y="658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137921</xdr:rowOff>
    </xdr:from>
    <xdr:to>
      <xdr:col>67</xdr:col>
      <xdr:colOff>101600</xdr:colOff>
      <xdr:row>38</xdr:row>
      <xdr:rowOff>68071</xdr:rowOff>
    </xdr:to>
    <xdr:sp macro="" textlink="">
      <xdr:nvSpPr>
        <xdr:cNvPr id="540" name="楕円 539"/>
        <xdr:cNvSpPr/>
      </xdr:nvSpPr>
      <xdr:spPr>
        <a:xfrm>
          <a:off x="12763500" y="64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59198</xdr:rowOff>
    </xdr:from>
    <xdr:ext cx="534377" cy="259045"/>
    <xdr:sp macro="" textlink="">
      <xdr:nvSpPr>
        <xdr:cNvPr id="541" name="テキスト ボックス 540"/>
        <xdr:cNvSpPr txBox="1"/>
      </xdr:nvSpPr>
      <xdr:spPr>
        <a:xfrm>
          <a:off x="12547111" y="65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134294</xdr:rowOff>
    </xdr:from>
    <xdr:to>
      <xdr:col>85</xdr:col>
      <xdr:colOff>127000</xdr:colOff>
      <xdr:row>58</xdr:row>
      <xdr:rowOff>148141</xdr:rowOff>
    </xdr:to>
    <xdr:cxnSp macro="">
      <xdr:nvCxnSpPr>
        <xdr:cNvPr id="570" name="直線コネクタ 569"/>
        <xdr:cNvCxnSpPr/>
      </xdr:nvCxnSpPr>
      <xdr:spPr>
        <a:xfrm flipV="1">
          <a:off x="15481300" y="10078394"/>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148141</xdr:rowOff>
    </xdr:from>
    <xdr:to>
      <xdr:col>81</xdr:col>
      <xdr:colOff>50800</xdr:colOff>
      <xdr:row>58</xdr:row>
      <xdr:rowOff>167533</xdr:rowOff>
    </xdr:to>
    <xdr:cxnSp macro="">
      <xdr:nvCxnSpPr>
        <xdr:cNvPr id="573" name="直線コネクタ 572"/>
        <xdr:cNvCxnSpPr/>
      </xdr:nvCxnSpPr>
      <xdr:spPr>
        <a:xfrm flipV="1">
          <a:off x="14592300" y="10092241"/>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161444</xdr:rowOff>
    </xdr:from>
    <xdr:to>
      <xdr:col>76</xdr:col>
      <xdr:colOff>114300</xdr:colOff>
      <xdr:row>58</xdr:row>
      <xdr:rowOff>167533</xdr:rowOff>
    </xdr:to>
    <xdr:cxnSp macro="">
      <xdr:nvCxnSpPr>
        <xdr:cNvPr id="576" name="直線コネクタ 575"/>
        <xdr:cNvCxnSpPr/>
      </xdr:nvCxnSpPr>
      <xdr:spPr>
        <a:xfrm>
          <a:off x="13703300" y="10105544"/>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161444</xdr:rowOff>
    </xdr:from>
    <xdr:to>
      <xdr:col>71</xdr:col>
      <xdr:colOff>177800</xdr:colOff>
      <xdr:row>58</xdr:row>
      <xdr:rowOff>165577</xdr:rowOff>
    </xdr:to>
    <xdr:cxnSp macro="">
      <xdr:nvCxnSpPr>
        <xdr:cNvPr id="579" name="直線コネクタ 578"/>
        <xdr:cNvCxnSpPr/>
      </xdr:nvCxnSpPr>
      <xdr:spPr>
        <a:xfrm flipV="1">
          <a:off x="12814300" y="1010554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83494</xdr:rowOff>
    </xdr:from>
    <xdr:to>
      <xdr:col>85</xdr:col>
      <xdr:colOff>177800</xdr:colOff>
      <xdr:row>59</xdr:row>
      <xdr:rowOff>13644</xdr:rowOff>
    </xdr:to>
    <xdr:sp macro="" textlink="">
      <xdr:nvSpPr>
        <xdr:cNvPr id="589" name="楕円 588"/>
        <xdr:cNvSpPr/>
      </xdr:nvSpPr>
      <xdr:spPr>
        <a:xfrm>
          <a:off x="16268700" y="100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97341</xdr:rowOff>
    </xdr:from>
    <xdr:to>
      <xdr:col>81</xdr:col>
      <xdr:colOff>101600</xdr:colOff>
      <xdr:row>59</xdr:row>
      <xdr:rowOff>27491</xdr:rowOff>
    </xdr:to>
    <xdr:sp macro="" textlink="">
      <xdr:nvSpPr>
        <xdr:cNvPr id="591" name="楕円 590"/>
        <xdr:cNvSpPr/>
      </xdr:nvSpPr>
      <xdr:spPr>
        <a:xfrm>
          <a:off x="15430500" y="100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18618</xdr:rowOff>
    </xdr:from>
    <xdr:ext cx="534377" cy="259045"/>
    <xdr:sp macro="" textlink="">
      <xdr:nvSpPr>
        <xdr:cNvPr id="592" name="テキスト ボックス 591"/>
        <xdr:cNvSpPr txBox="1"/>
      </xdr:nvSpPr>
      <xdr:spPr>
        <a:xfrm>
          <a:off x="15214111" y="101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116733</xdr:rowOff>
    </xdr:from>
    <xdr:to>
      <xdr:col>76</xdr:col>
      <xdr:colOff>165100</xdr:colOff>
      <xdr:row>59</xdr:row>
      <xdr:rowOff>46883</xdr:rowOff>
    </xdr:to>
    <xdr:sp macro="" textlink="">
      <xdr:nvSpPr>
        <xdr:cNvPr id="593" name="楕円 592"/>
        <xdr:cNvSpPr/>
      </xdr:nvSpPr>
      <xdr:spPr>
        <a:xfrm>
          <a:off x="14541500" y="100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38010</xdr:rowOff>
    </xdr:from>
    <xdr:ext cx="534377" cy="259045"/>
    <xdr:sp macro="" textlink="">
      <xdr:nvSpPr>
        <xdr:cNvPr id="594" name="テキスト ボックス 593"/>
        <xdr:cNvSpPr txBox="1"/>
      </xdr:nvSpPr>
      <xdr:spPr>
        <a:xfrm>
          <a:off x="14325111" y="101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110644</xdr:rowOff>
    </xdr:from>
    <xdr:to>
      <xdr:col>72</xdr:col>
      <xdr:colOff>38100</xdr:colOff>
      <xdr:row>59</xdr:row>
      <xdr:rowOff>40794</xdr:rowOff>
    </xdr:to>
    <xdr:sp macro="" textlink="">
      <xdr:nvSpPr>
        <xdr:cNvPr id="595" name="楕円 594"/>
        <xdr:cNvSpPr/>
      </xdr:nvSpPr>
      <xdr:spPr>
        <a:xfrm>
          <a:off x="13652500" y="100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31921</xdr:rowOff>
    </xdr:from>
    <xdr:ext cx="534377" cy="259045"/>
    <xdr:sp macro="" textlink="">
      <xdr:nvSpPr>
        <xdr:cNvPr id="596" name="テキスト ボックス 595"/>
        <xdr:cNvSpPr txBox="1"/>
      </xdr:nvSpPr>
      <xdr:spPr>
        <a:xfrm>
          <a:off x="13436111" y="101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114777</xdr:rowOff>
    </xdr:from>
    <xdr:to>
      <xdr:col>67</xdr:col>
      <xdr:colOff>101600</xdr:colOff>
      <xdr:row>59</xdr:row>
      <xdr:rowOff>44927</xdr:rowOff>
    </xdr:to>
    <xdr:sp macro="" textlink="">
      <xdr:nvSpPr>
        <xdr:cNvPr id="597" name="楕円 596"/>
        <xdr:cNvSpPr/>
      </xdr:nvSpPr>
      <xdr:spPr>
        <a:xfrm>
          <a:off x="12763500" y="10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36054</xdr:rowOff>
    </xdr:from>
    <xdr:ext cx="534377" cy="259045"/>
    <xdr:sp macro="" textlink="">
      <xdr:nvSpPr>
        <xdr:cNvPr id="598" name="テキスト ボックス 597"/>
        <xdr:cNvSpPr txBox="1"/>
      </xdr:nvSpPr>
      <xdr:spPr>
        <a:xfrm>
          <a:off x="12547111" y="10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30612</xdr:rowOff>
    </xdr:from>
    <xdr:to>
      <xdr:col>85</xdr:col>
      <xdr:colOff>127000</xdr:colOff>
      <xdr:row>79</xdr:row>
      <xdr:rowOff>39664</xdr:rowOff>
    </xdr:to>
    <xdr:cxnSp macro="">
      <xdr:nvCxnSpPr>
        <xdr:cNvPr id="627" name="直線コネクタ 626"/>
        <xdr:cNvCxnSpPr/>
      </xdr:nvCxnSpPr>
      <xdr:spPr>
        <a:xfrm>
          <a:off x="15481300" y="13575162"/>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30612</xdr:rowOff>
    </xdr:from>
    <xdr:to>
      <xdr:col>81</xdr:col>
      <xdr:colOff>50800</xdr:colOff>
      <xdr:row>79</xdr:row>
      <xdr:rowOff>43856</xdr:rowOff>
    </xdr:to>
    <xdr:cxnSp macro="">
      <xdr:nvCxnSpPr>
        <xdr:cNvPr id="630" name="直線コネクタ 629"/>
        <xdr:cNvCxnSpPr/>
      </xdr:nvCxnSpPr>
      <xdr:spPr>
        <a:xfrm flipV="1">
          <a:off x="14592300" y="13575162"/>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8172</xdr:rowOff>
    </xdr:from>
    <xdr:to>
      <xdr:col>76</xdr:col>
      <xdr:colOff>114300</xdr:colOff>
      <xdr:row>79</xdr:row>
      <xdr:rowOff>43856</xdr:rowOff>
    </xdr:to>
    <xdr:cxnSp macro="">
      <xdr:nvCxnSpPr>
        <xdr:cNvPr id="633" name="直線コネクタ 632"/>
        <xdr:cNvCxnSpPr/>
      </xdr:nvCxnSpPr>
      <xdr:spPr>
        <a:xfrm>
          <a:off x="13703300" y="13552722"/>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902</xdr:rowOff>
    </xdr:from>
    <xdr:to>
      <xdr:col>71</xdr:col>
      <xdr:colOff>177800</xdr:colOff>
      <xdr:row>79</xdr:row>
      <xdr:rowOff>8172</xdr:rowOff>
    </xdr:to>
    <xdr:cxnSp macro="">
      <xdr:nvCxnSpPr>
        <xdr:cNvPr id="636" name="直線コネクタ 635"/>
        <xdr:cNvCxnSpPr/>
      </xdr:nvCxnSpPr>
      <xdr:spPr>
        <a:xfrm>
          <a:off x="12814300" y="13545452"/>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160314</xdr:rowOff>
    </xdr:from>
    <xdr:to>
      <xdr:col>85</xdr:col>
      <xdr:colOff>177800</xdr:colOff>
      <xdr:row>79</xdr:row>
      <xdr:rowOff>90464</xdr:rowOff>
    </xdr:to>
    <xdr:sp macro="" textlink="">
      <xdr:nvSpPr>
        <xdr:cNvPr id="646" name="楕円 645"/>
        <xdr:cNvSpPr/>
      </xdr:nvSpPr>
      <xdr:spPr>
        <a:xfrm>
          <a:off x="16268700" y="13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75241</xdr:rowOff>
    </xdr:from>
    <xdr:ext cx="469744" cy="259045"/>
    <xdr:sp macro="" textlink="">
      <xdr:nvSpPr>
        <xdr:cNvPr id="647" name="災害復旧費該当値テキスト"/>
        <xdr:cNvSpPr txBox="1"/>
      </xdr:nvSpPr>
      <xdr:spPr>
        <a:xfrm>
          <a:off x="16370300" y="134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151262</xdr:rowOff>
    </xdr:from>
    <xdr:to>
      <xdr:col>81</xdr:col>
      <xdr:colOff>101600</xdr:colOff>
      <xdr:row>79</xdr:row>
      <xdr:rowOff>81412</xdr:rowOff>
    </xdr:to>
    <xdr:sp macro="" textlink="">
      <xdr:nvSpPr>
        <xdr:cNvPr id="648" name="楕円 647"/>
        <xdr:cNvSpPr/>
      </xdr:nvSpPr>
      <xdr:spPr>
        <a:xfrm>
          <a:off x="15430500" y="135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72539</xdr:rowOff>
    </xdr:from>
    <xdr:ext cx="469744" cy="259045"/>
    <xdr:sp macro="" textlink="">
      <xdr:nvSpPr>
        <xdr:cNvPr id="649" name="テキスト ボックス 648"/>
        <xdr:cNvSpPr txBox="1"/>
      </xdr:nvSpPr>
      <xdr:spPr>
        <a:xfrm>
          <a:off x="15246428" y="136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164506</xdr:rowOff>
    </xdr:from>
    <xdr:to>
      <xdr:col>76</xdr:col>
      <xdr:colOff>165100</xdr:colOff>
      <xdr:row>79</xdr:row>
      <xdr:rowOff>94656</xdr:rowOff>
    </xdr:to>
    <xdr:sp macro="" textlink="">
      <xdr:nvSpPr>
        <xdr:cNvPr id="650" name="楕円 649"/>
        <xdr:cNvSpPr/>
      </xdr:nvSpPr>
      <xdr:spPr>
        <a:xfrm>
          <a:off x="14541500" y="135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85783</xdr:rowOff>
    </xdr:from>
    <xdr:ext cx="378565" cy="259045"/>
    <xdr:sp macro="" textlink="">
      <xdr:nvSpPr>
        <xdr:cNvPr id="651" name="テキスト ボックス 650"/>
        <xdr:cNvSpPr txBox="1"/>
      </xdr:nvSpPr>
      <xdr:spPr>
        <a:xfrm>
          <a:off x="14403017" y="1363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128822</xdr:rowOff>
    </xdr:from>
    <xdr:to>
      <xdr:col>72</xdr:col>
      <xdr:colOff>38100</xdr:colOff>
      <xdr:row>79</xdr:row>
      <xdr:rowOff>58972</xdr:rowOff>
    </xdr:to>
    <xdr:sp macro="" textlink="">
      <xdr:nvSpPr>
        <xdr:cNvPr id="652" name="楕円 651"/>
        <xdr:cNvSpPr/>
      </xdr:nvSpPr>
      <xdr:spPr>
        <a:xfrm>
          <a:off x="13652500" y="135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50099</xdr:rowOff>
    </xdr:from>
    <xdr:ext cx="469744" cy="259045"/>
    <xdr:sp macro="" textlink="">
      <xdr:nvSpPr>
        <xdr:cNvPr id="653" name="テキスト ボックス 652"/>
        <xdr:cNvSpPr txBox="1"/>
      </xdr:nvSpPr>
      <xdr:spPr>
        <a:xfrm>
          <a:off x="13468428" y="135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121552</xdr:rowOff>
    </xdr:from>
    <xdr:to>
      <xdr:col>67</xdr:col>
      <xdr:colOff>101600</xdr:colOff>
      <xdr:row>79</xdr:row>
      <xdr:rowOff>51702</xdr:rowOff>
    </xdr:to>
    <xdr:sp macro="" textlink="">
      <xdr:nvSpPr>
        <xdr:cNvPr id="654" name="楕円 653"/>
        <xdr:cNvSpPr/>
      </xdr:nvSpPr>
      <xdr:spPr>
        <a:xfrm>
          <a:off x="12763500" y="134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42829</xdr:rowOff>
    </xdr:from>
    <xdr:ext cx="534377" cy="259045"/>
    <xdr:sp macro="" textlink="">
      <xdr:nvSpPr>
        <xdr:cNvPr id="655" name="テキスト ボックス 654"/>
        <xdr:cNvSpPr txBox="1"/>
      </xdr:nvSpPr>
      <xdr:spPr>
        <a:xfrm>
          <a:off x="12547111" y="135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95363</xdr:rowOff>
    </xdr:from>
    <xdr:to>
      <xdr:col>85</xdr:col>
      <xdr:colOff>127000</xdr:colOff>
      <xdr:row>97</xdr:row>
      <xdr:rowOff>107927</xdr:rowOff>
    </xdr:to>
    <xdr:cxnSp macro="">
      <xdr:nvCxnSpPr>
        <xdr:cNvPr id="684" name="直線コネクタ 683"/>
        <xdr:cNvCxnSpPr/>
      </xdr:nvCxnSpPr>
      <xdr:spPr>
        <a:xfrm flipV="1">
          <a:off x="15481300" y="16726013"/>
          <a:ext cx="8382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107927</xdr:rowOff>
    </xdr:from>
    <xdr:to>
      <xdr:col>81</xdr:col>
      <xdr:colOff>50800</xdr:colOff>
      <xdr:row>97</xdr:row>
      <xdr:rowOff>123596</xdr:rowOff>
    </xdr:to>
    <xdr:cxnSp macro="">
      <xdr:nvCxnSpPr>
        <xdr:cNvPr id="687" name="直線コネクタ 686"/>
        <xdr:cNvCxnSpPr/>
      </xdr:nvCxnSpPr>
      <xdr:spPr>
        <a:xfrm flipV="1">
          <a:off x="14592300" y="16738577"/>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123596</xdr:rowOff>
    </xdr:from>
    <xdr:to>
      <xdr:col>76</xdr:col>
      <xdr:colOff>114300</xdr:colOff>
      <xdr:row>97</xdr:row>
      <xdr:rowOff>167841</xdr:rowOff>
    </xdr:to>
    <xdr:cxnSp macro="">
      <xdr:nvCxnSpPr>
        <xdr:cNvPr id="690" name="直線コネクタ 689"/>
        <xdr:cNvCxnSpPr/>
      </xdr:nvCxnSpPr>
      <xdr:spPr>
        <a:xfrm flipV="1">
          <a:off x="13703300" y="16754246"/>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167841</xdr:rowOff>
    </xdr:from>
    <xdr:to>
      <xdr:col>71</xdr:col>
      <xdr:colOff>177800</xdr:colOff>
      <xdr:row>98</xdr:row>
      <xdr:rowOff>24777</xdr:rowOff>
    </xdr:to>
    <xdr:cxnSp macro="">
      <xdr:nvCxnSpPr>
        <xdr:cNvPr id="693" name="直線コネクタ 692"/>
        <xdr:cNvCxnSpPr/>
      </xdr:nvCxnSpPr>
      <xdr:spPr>
        <a:xfrm flipV="1">
          <a:off x="12814300" y="16798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44563</xdr:rowOff>
    </xdr:from>
    <xdr:to>
      <xdr:col>85</xdr:col>
      <xdr:colOff>177800</xdr:colOff>
      <xdr:row>97</xdr:row>
      <xdr:rowOff>146163</xdr:rowOff>
    </xdr:to>
    <xdr:sp macro="" textlink="">
      <xdr:nvSpPr>
        <xdr:cNvPr id="703" name="楕円 702"/>
        <xdr:cNvSpPr/>
      </xdr:nvSpPr>
      <xdr:spPr>
        <a:xfrm>
          <a:off x="16268700" y="166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22990</xdr:rowOff>
    </xdr:from>
    <xdr:ext cx="599010" cy="259045"/>
    <xdr:sp macro="" textlink="">
      <xdr:nvSpPr>
        <xdr:cNvPr id="704" name="公債費該当値テキスト"/>
        <xdr:cNvSpPr txBox="1"/>
      </xdr:nvSpPr>
      <xdr:spPr>
        <a:xfrm>
          <a:off x="16370300" y="166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57127</xdr:rowOff>
    </xdr:from>
    <xdr:to>
      <xdr:col>81</xdr:col>
      <xdr:colOff>101600</xdr:colOff>
      <xdr:row>97</xdr:row>
      <xdr:rowOff>158727</xdr:rowOff>
    </xdr:to>
    <xdr:sp macro="" textlink="">
      <xdr:nvSpPr>
        <xdr:cNvPr id="705" name="楕円 704"/>
        <xdr:cNvSpPr/>
      </xdr:nvSpPr>
      <xdr:spPr>
        <a:xfrm>
          <a:off x="15430500" y="166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149854</xdr:rowOff>
    </xdr:from>
    <xdr:ext cx="599010" cy="259045"/>
    <xdr:sp macro="" textlink="">
      <xdr:nvSpPr>
        <xdr:cNvPr id="706" name="テキスト ボックス 705"/>
        <xdr:cNvSpPr txBox="1"/>
      </xdr:nvSpPr>
      <xdr:spPr>
        <a:xfrm>
          <a:off x="15181795" y="1678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72796</xdr:rowOff>
    </xdr:from>
    <xdr:to>
      <xdr:col>76</xdr:col>
      <xdr:colOff>165100</xdr:colOff>
      <xdr:row>98</xdr:row>
      <xdr:rowOff>2946</xdr:rowOff>
    </xdr:to>
    <xdr:sp macro="" textlink="">
      <xdr:nvSpPr>
        <xdr:cNvPr id="707" name="楕円 706"/>
        <xdr:cNvSpPr/>
      </xdr:nvSpPr>
      <xdr:spPr>
        <a:xfrm>
          <a:off x="14541500" y="167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165523</xdr:rowOff>
    </xdr:from>
    <xdr:ext cx="599010" cy="259045"/>
    <xdr:sp macro="" textlink="">
      <xdr:nvSpPr>
        <xdr:cNvPr id="708" name="テキスト ボックス 707"/>
        <xdr:cNvSpPr txBox="1"/>
      </xdr:nvSpPr>
      <xdr:spPr>
        <a:xfrm>
          <a:off x="14292795" y="1679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117041</xdr:rowOff>
    </xdr:from>
    <xdr:to>
      <xdr:col>72</xdr:col>
      <xdr:colOff>38100</xdr:colOff>
      <xdr:row>98</xdr:row>
      <xdr:rowOff>47191</xdr:rowOff>
    </xdr:to>
    <xdr:sp macro="" textlink="">
      <xdr:nvSpPr>
        <xdr:cNvPr id="709" name="楕円 708"/>
        <xdr:cNvSpPr/>
      </xdr:nvSpPr>
      <xdr:spPr>
        <a:xfrm>
          <a:off x="136525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38318</xdr:rowOff>
    </xdr:from>
    <xdr:ext cx="599010" cy="259045"/>
    <xdr:sp macro="" textlink="">
      <xdr:nvSpPr>
        <xdr:cNvPr id="710" name="テキスト ボックス 709"/>
        <xdr:cNvSpPr txBox="1"/>
      </xdr:nvSpPr>
      <xdr:spPr>
        <a:xfrm>
          <a:off x="13403795" y="168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145427</xdr:rowOff>
    </xdr:from>
    <xdr:to>
      <xdr:col>67</xdr:col>
      <xdr:colOff>101600</xdr:colOff>
      <xdr:row>98</xdr:row>
      <xdr:rowOff>75577</xdr:rowOff>
    </xdr:to>
    <xdr:sp macro="" textlink="">
      <xdr:nvSpPr>
        <xdr:cNvPr id="711" name="楕円 710"/>
        <xdr:cNvSpPr/>
      </xdr:nvSpPr>
      <xdr:spPr>
        <a:xfrm>
          <a:off x="12763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66704</xdr:rowOff>
    </xdr:from>
    <xdr:ext cx="599010" cy="259045"/>
    <xdr:sp macro="" textlink="">
      <xdr:nvSpPr>
        <xdr:cNvPr id="712" name="テキスト ボックス 711"/>
        <xdr:cNvSpPr txBox="1"/>
      </xdr:nvSpPr>
      <xdr:spPr>
        <a:xfrm>
          <a:off x="12514795" y="168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総務費は、</a:t>
          </a:r>
          <a:r>
            <a:rPr lang="ja-JP" altLang="ja-JP" sz="1100" b="0">
              <a:solidFill>
                <a:schemeClr val="tx1"/>
              </a:solidFill>
              <a:effectLst/>
              <a:latin typeface="+mn-lt"/>
              <a:ea typeface="+mn-ea"/>
              <a:cs typeface="+mn-cs"/>
            </a:rPr>
            <a:t>令和</a:t>
          </a:r>
          <a:r>
            <a:rPr lang="ja-JP" altLang="en-US" sz="1100" b="0">
              <a:solidFill>
                <a:schemeClr val="tx1"/>
              </a:solidFill>
              <a:effectLst/>
              <a:latin typeface="+mn-lt"/>
              <a:ea typeface="+mn-ea"/>
              <a:cs typeface="+mn-cs"/>
            </a:rPr>
            <a:t>４</a:t>
          </a:r>
          <a:r>
            <a:rPr lang="ja-JP" altLang="ja-JP" sz="1100" b="0">
              <a:solidFill>
                <a:schemeClr val="tx1"/>
              </a:solidFill>
              <a:effectLst/>
              <a:latin typeface="+mn-lt"/>
              <a:ea typeface="+mn-ea"/>
              <a:cs typeface="+mn-cs"/>
            </a:rPr>
            <a:t>年度に大型事業である</a:t>
          </a:r>
          <a:r>
            <a:rPr lang="en-US" altLang="ja-JP" sz="1100" b="0">
              <a:solidFill>
                <a:schemeClr val="tx1"/>
              </a:solidFill>
              <a:effectLst/>
              <a:latin typeface="+mn-lt"/>
              <a:ea typeface="+mn-ea"/>
              <a:cs typeface="+mn-cs"/>
            </a:rPr>
            <a:t>庁舎等建設事業</a:t>
          </a:r>
          <a:r>
            <a:rPr lang="ja-JP" altLang="ja-JP" sz="1100" b="0">
              <a:solidFill>
                <a:schemeClr val="tx1"/>
              </a:solidFill>
              <a:effectLst/>
              <a:latin typeface="+mn-lt"/>
              <a:ea typeface="+mn-ea"/>
              <a:cs typeface="+mn-cs"/>
            </a:rPr>
            <a:t>の</a:t>
          </a:r>
          <a:r>
            <a:rPr lang="ja-JP" altLang="en-US" sz="1100" b="0">
              <a:solidFill>
                <a:schemeClr val="tx1"/>
              </a:solidFill>
              <a:effectLst/>
              <a:latin typeface="+mn-lt"/>
              <a:ea typeface="+mn-ea"/>
              <a:cs typeface="+mn-cs"/>
            </a:rPr>
            <a:t>外構</a:t>
          </a:r>
          <a:r>
            <a:rPr lang="ja-JP" altLang="ja-JP" sz="1100" b="0">
              <a:solidFill>
                <a:schemeClr val="tx1"/>
              </a:solidFill>
              <a:effectLst/>
              <a:latin typeface="+mn-lt"/>
              <a:ea typeface="+mn-ea"/>
              <a:cs typeface="+mn-cs"/>
            </a:rPr>
            <a:t>工事が完了したことに伴い、</a:t>
          </a:r>
          <a:r>
            <a:rPr lang="en-US" altLang="ja-JP" sz="1100" b="0">
              <a:solidFill>
                <a:schemeClr val="tx1"/>
              </a:solidFill>
              <a:effectLst/>
              <a:latin typeface="+mn-lt"/>
              <a:ea typeface="+mn-ea"/>
              <a:cs typeface="+mn-cs"/>
            </a:rPr>
            <a:t>対前年度</a:t>
          </a:r>
          <a:r>
            <a:rPr lang="ja-JP" altLang="en-US" sz="1100" b="0">
              <a:solidFill>
                <a:schemeClr val="tx1"/>
              </a:solidFill>
              <a:effectLst/>
              <a:latin typeface="+mn-lt"/>
              <a:ea typeface="+mn-ea"/>
              <a:cs typeface="+mn-cs"/>
            </a:rPr>
            <a:t>比</a:t>
          </a:r>
          <a:r>
            <a:rPr lang="en-US" altLang="ja-JP" sz="1100" b="0">
              <a:solidFill>
                <a:schemeClr val="tx1"/>
              </a:solidFill>
              <a:effectLst/>
              <a:latin typeface="+mn-lt"/>
              <a:ea typeface="+mn-ea"/>
              <a:cs typeface="+mn-cs"/>
            </a:rPr>
            <a:t>74,421</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26.9</a:t>
          </a:r>
          <a:r>
            <a:rPr lang="ja-JP" altLang="ja-JP" sz="1100" b="0">
              <a:solidFill>
                <a:schemeClr val="tx1"/>
              </a:solidFill>
              <a:effectLst/>
              <a:latin typeface="+mn-lt"/>
              <a:ea typeface="+mn-ea"/>
              <a:cs typeface="+mn-cs"/>
            </a:rPr>
            <a:t>％の減</a:t>
          </a:r>
          <a:r>
            <a:rPr lang="en-US" altLang="ja-JP" sz="1100" b="0">
              <a:solidFill>
                <a:schemeClr val="tx1"/>
              </a:solidFill>
              <a:effectLst/>
              <a:latin typeface="+mn-lt"/>
              <a:ea typeface="+mn-ea"/>
              <a:cs typeface="+mn-cs"/>
            </a:rPr>
            <a:t>と</a:t>
          </a:r>
          <a:r>
            <a:rPr lang="ja-JP" altLang="ja-JP" sz="1100" b="0">
              <a:solidFill>
                <a:schemeClr val="tx1"/>
              </a:solidFill>
              <a:effectLst/>
              <a:latin typeface="+mn-lt"/>
              <a:ea typeface="+mn-ea"/>
              <a:cs typeface="+mn-cs"/>
            </a:rPr>
            <a:t>なっている</a:t>
          </a:r>
          <a:r>
            <a:rPr lang="en-US" altLang="ja-JP" sz="1100" b="0">
              <a:solidFill>
                <a:schemeClr val="tx1"/>
              </a:solidFill>
              <a:effectLst/>
              <a:latin typeface="+mn-lt"/>
              <a:ea typeface="+mn-ea"/>
              <a:cs typeface="+mn-cs"/>
            </a:rPr>
            <a:t>。</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mn-lt"/>
              <a:ea typeface="+mn-ea"/>
              <a:cs typeface="+mn-cs"/>
            </a:rPr>
            <a:t>　</a:t>
          </a:r>
          <a:r>
            <a:rPr lang="ja-JP" altLang="en-US" sz="1100" b="0">
              <a:solidFill>
                <a:schemeClr val="tx1"/>
              </a:solidFill>
              <a:effectLst/>
              <a:latin typeface="+mn-lt"/>
              <a:ea typeface="+mn-ea"/>
              <a:cs typeface="+mn-cs"/>
            </a:rPr>
            <a:t>農林水産業費は、エネルギー・食料品価格等の物価高騰対策として実施した肥料・燃料価格高騰緊急対策支援金事業の実施や株式会社農林公社の設備改修事業の実施により、</a:t>
          </a:r>
          <a:r>
            <a:rPr lang="en-US" altLang="ja-JP" sz="1100" b="0">
              <a:solidFill>
                <a:schemeClr val="tx1"/>
              </a:solidFill>
              <a:effectLst/>
              <a:latin typeface="+mn-lt"/>
              <a:ea typeface="+mn-ea"/>
              <a:cs typeface="+mn-cs"/>
            </a:rPr>
            <a:t>対前年度</a:t>
          </a:r>
          <a:r>
            <a:rPr lang="ja-JP" altLang="ja-JP" sz="1100" b="0">
              <a:solidFill>
                <a:schemeClr val="tx1"/>
              </a:solidFill>
              <a:effectLst/>
              <a:latin typeface="+mn-lt"/>
              <a:ea typeface="+mn-ea"/>
              <a:cs typeface="+mn-cs"/>
            </a:rPr>
            <a:t>比</a:t>
          </a:r>
          <a:r>
            <a:rPr lang="en-US" altLang="ja-JP" sz="1100" b="0">
              <a:solidFill>
                <a:schemeClr val="tx1"/>
              </a:solidFill>
              <a:effectLst/>
              <a:latin typeface="+mn-lt"/>
              <a:ea typeface="+mn-ea"/>
              <a:cs typeface="+mn-cs"/>
            </a:rPr>
            <a:t>9,107</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11.2</a:t>
          </a:r>
          <a:r>
            <a:rPr lang="ja-JP" altLang="ja-JP" sz="1100" b="0">
              <a:solidFill>
                <a:schemeClr val="tx1"/>
              </a:solidFill>
              <a:effectLst/>
              <a:latin typeface="+mn-lt"/>
              <a:ea typeface="+mn-ea"/>
              <a:cs typeface="+mn-cs"/>
            </a:rPr>
            <a:t>％の</a:t>
          </a:r>
          <a:r>
            <a:rPr lang="ja-JP" altLang="en-US" sz="1100" b="0">
              <a:solidFill>
                <a:schemeClr val="tx1"/>
              </a:solidFill>
              <a:effectLst/>
              <a:latin typeface="+mn-lt"/>
              <a:ea typeface="+mn-ea"/>
              <a:cs typeface="+mn-cs"/>
            </a:rPr>
            <a:t>増</a:t>
          </a:r>
          <a:r>
            <a:rPr lang="en-US" altLang="ja-JP" sz="1100" b="0">
              <a:solidFill>
                <a:schemeClr val="tx1"/>
              </a:solidFill>
              <a:effectLst/>
              <a:latin typeface="+mn-lt"/>
              <a:ea typeface="+mn-ea"/>
              <a:cs typeface="+mn-cs"/>
            </a:rPr>
            <a:t>と</a:t>
          </a:r>
          <a:r>
            <a:rPr lang="ja-JP" altLang="ja-JP" sz="1100" b="0">
              <a:solidFill>
                <a:schemeClr val="tx1"/>
              </a:solidFill>
              <a:effectLst/>
              <a:latin typeface="+mn-lt"/>
              <a:ea typeface="+mn-ea"/>
              <a:cs typeface="+mn-cs"/>
            </a:rPr>
            <a:t>なって</a:t>
          </a:r>
          <a:r>
            <a:rPr lang="ja-JP" altLang="ja-JP" sz="1100" b="0">
              <a:solidFill>
                <a:schemeClr val="dk1"/>
              </a:solidFill>
              <a:effectLst/>
              <a:latin typeface="+mn-lt"/>
              <a:ea typeface="+mn-ea"/>
              <a:cs typeface="+mn-cs"/>
            </a:rPr>
            <a:t>いる</a:t>
          </a:r>
          <a:r>
            <a:rPr lang="en-US" altLang="ja-JP" sz="1100" b="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mn-lt"/>
              <a:ea typeface="+mn-ea"/>
              <a:cs typeface="+mn-cs"/>
            </a:rPr>
            <a:t>　</a:t>
          </a:r>
          <a:r>
            <a:rPr lang="ja-JP" altLang="ja-JP" sz="1100" b="0">
              <a:solidFill>
                <a:schemeClr val="dk1"/>
              </a:solidFill>
              <a:effectLst/>
              <a:latin typeface="+mn-lt"/>
              <a:ea typeface="+mn-ea"/>
              <a:cs typeface="+mn-cs"/>
            </a:rPr>
            <a:t>教育費は、吉野生公民館建設事業の実施等に伴い、対前年度比</a:t>
          </a:r>
          <a:r>
            <a:rPr lang="en-US" altLang="ja-JP" sz="1100" b="0">
              <a:solidFill>
                <a:schemeClr val="dk1"/>
              </a:solidFill>
              <a:effectLst/>
              <a:latin typeface="+mn-lt"/>
              <a:ea typeface="+mn-ea"/>
              <a:cs typeface="+mn-cs"/>
            </a:rPr>
            <a:t>18,172</a:t>
          </a:r>
          <a:r>
            <a:rPr lang="ja-JP" altLang="ja-JP" sz="1100" b="0">
              <a:solidFill>
                <a:schemeClr val="dk1"/>
              </a:solidFill>
              <a:effectLst/>
              <a:latin typeface="+mn-lt"/>
              <a:ea typeface="+mn-ea"/>
              <a:cs typeface="+mn-cs"/>
            </a:rPr>
            <a:t>円・</a:t>
          </a:r>
          <a:r>
            <a:rPr lang="en-US" altLang="ja-JP" sz="1100" b="0">
              <a:solidFill>
                <a:schemeClr val="dk1"/>
              </a:solidFill>
              <a:effectLst/>
              <a:latin typeface="+mn-lt"/>
              <a:ea typeface="+mn-ea"/>
              <a:cs typeface="+mn-cs"/>
            </a:rPr>
            <a:t>20.4</a:t>
          </a:r>
          <a:r>
            <a:rPr lang="ja-JP" altLang="ja-JP" sz="1100" b="0">
              <a:solidFill>
                <a:schemeClr val="dk1"/>
              </a:solidFill>
              <a:effectLst/>
              <a:latin typeface="+mn-lt"/>
              <a:ea typeface="+mn-ea"/>
              <a:cs typeface="+mn-cs"/>
            </a:rPr>
            <a:t>％増となっている。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商工費は、</a:t>
          </a:r>
          <a:r>
            <a:rPr lang="ja-JP" altLang="en-US" sz="1100" b="0">
              <a:solidFill>
                <a:schemeClr val="dk1"/>
              </a:solidFill>
              <a:effectLst/>
              <a:latin typeface="+mn-lt"/>
              <a:ea typeface="+mn-ea"/>
              <a:cs typeface="+mn-cs"/>
            </a:rPr>
            <a:t>令和４年度に</a:t>
          </a:r>
          <a:r>
            <a:rPr lang="ja-JP" altLang="ja-JP" sz="1100" b="0">
              <a:solidFill>
                <a:schemeClr val="dk1"/>
              </a:solidFill>
              <a:effectLst/>
              <a:latin typeface="+mn-lt"/>
              <a:ea typeface="+mn-ea"/>
              <a:cs typeface="+mn-cs"/>
            </a:rPr>
            <a:t>新型コロナウイルス感染症対策として実施した、地域応援商品券配布事業や観光宿泊事業者応援事業</a:t>
          </a:r>
          <a:r>
            <a:rPr lang="ja-JP" altLang="en-US" sz="1100" b="0">
              <a:solidFill>
                <a:schemeClr val="dk1"/>
              </a:solidFill>
              <a:effectLst/>
              <a:latin typeface="+mn-lt"/>
              <a:ea typeface="+mn-ea"/>
              <a:cs typeface="+mn-cs"/>
            </a:rPr>
            <a:t>の完了により、</a:t>
          </a:r>
          <a:r>
            <a:rPr lang="ja-JP" altLang="ja-JP" sz="1100" b="0">
              <a:solidFill>
                <a:schemeClr val="dk1"/>
              </a:solidFill>
              <a:effectLst/>
              <a:latin typeface="+mn-lt"/>
              <a:ea typeface="+mn-ea"/>
              <a:cs typeface="+mn-cs"/>
            </a:rPr>
            <a:t>対前年度比</a:t>
          </a:r>
          <a:r>
            <a:rPr lang="en-US" altLang="ja-JP" sz="1100" b="0">
              <a:solidFill>
                <a:schemeClr val="dk1"/>
              </a:solidFill>
              <a:effectLst/>
              <a:latin typeface="+mn-lt"/>
              <a:ea typeface="+mn-ea"/>
              <a:cs typeface="+mn-cs"/>
            </a:rPr>
            <a:t>24,953</a:t>
          </a:r>
          <a:r>
            <a:rPr lang="ja-JP" altLang="ja-JP" sz="1100" b="0">
              <a:solidFill>
                <a:schemeClr val="dk1"/>
              </a:solidFill>
              <a:effectLst/>
              <a:latin typeface="+mn-lt"/>
              <a:ea typeface="+mn-ea"/>
              <a:cs typeface="+mn-cs"/>
            </a:rPr>
            <a:t>円・</a:t>
          </a:r>
          <a:r>
            <a:rPr lang="en-US" altLang="ja-JP" sz="1100" b="0">
              <a:solidFill>
                <a:schemeClr val="dk1"/>
              </a:solidFill>
              <a:effectLst/>
              <a:latin typeface="+mn-lt"/>
              <a:ea typeface="+mn-ea"/>
              <a:cs typeface="+mn-cs"/>
            </a:rPr>
            <a:t>26.1</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の減</a:t>
          </a:r>
          <a:r>
            <a:rPr lang="ja-JP" altLang="ja-JP" sz="1100" b="0">
              <a:solidFill>
                <a:schemeClr val="dk1"/>
              </a:solidFill>
              <a:effectLst/>
              <a:latin typeface="+mn-lt"/>
              <a:ea typeface="+mn-ea"/>
              <a:cs typeface="+mn-cs"/>
            </a:rPr>
            <a:t>となっている</a:t>
          </a:r>
          <a:r>
            <a:rPr lang="en-US" altLang="ja-JP" sz="1100" b="0">
              <a:solidFill>
                <a:schemeClr val="dk1"/>
              </a:solidFill>
              <a:effectLst/>
              <a:latin typeface="+mn-lt"/>
              <a:ea typeface="+mn-ea"/>
              <a:cs typeface="+mn-cs"/>
            </a:rPr>
            <a:t>。</a:t>
          </a:r>
          <a:endParaRPr lang="ja-JP" altLang="ja-JP">
            <a:effectLst/>
          </a:endParaRPr>
        </a:p>
        <a:p>
          <a:pPr eaLnBrk="1" fontAlgn="auto" latinLnBrk="0" hangingPunct="1"/>
          <a:r>
            <a:rPr lang="ja-JP" altLang="en-US" sz="1100" b="0">
              <a:solidFill>
                <a:srgbClr val="FF0000"/>
              </a:solidFill>
              <a:effectLst/>
              <a:latin typeface="+mn-lt"/>
              <a:ea typeface="+mn-ea"/>
              <a:cs typeface="+mn-cs"/>
            </a:rPr>
            <a:t>　</a:t>
          </a:r>
          <a:r>
            <a:rPr lang="ja-JP" altLang="ja-JP" sz="1100" b="0">
              <a:solidFill>
                <a:schemeClr val="dk1"/>
              </a:solidFill>
              <a:effectLst/>
              <a:latin typeface="+mn-lt"/>
              <a:ea typeface="+mn-ea"/>
              <a:cs typeface="+mn-cs"/>
            </a:rPr>
            <a:t>公債費は、平成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年度に実施した松野西小学校大規模改修事業の元金償還開始等に伴い、</a:t>
          </a:r>
          <a:r>
            <a:rPr lang="ja-JP" altLang="ja-JP"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6,595</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％増となっている。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29年度からは公債費の増加を主要因に</a:t>
          </a:r>
          <a:r>
            <a:rPr lang="ja-JP" altLang="en-US" sz="1050" b="0">
              <a:solidFill>
                <a:schemeClr val="tx1"/>
              </a:solidFill>
              <a:effectLst/>
              <a:latin typeface="+mn-lt"/>
              <a:ea typeface="+mn-ea"/>
              <a:cs typeface="+mn-cs"/>
            </a:rPr>
            <a:t>財政調整基金の</a:t>
          </a:r>
          <a:r>
            <a:rPr lang="en-US" altLang="ja-JP" sz="1050" b="0">
              <a:solidFill>
                <a:schemeClr val="tx1"/>
              </a:solidFill>
              <a:effectLst/>
              <a:latin typeface="+mn-lt"/>
              <a:ea typeface="+mn-ea"/>
              <a:cs typeface="+mn-cs"/>
            </a:rPr>
            <a:t>取り崩しが必要となって</a:t>
          </a:r>
          <a:r>
            <a:rPr lang="ja-JP" altLang="ja-JP" sz="1050" b="0">
              <a:solidFill>
                <a:schemeClr val="tx1"/>
              </a:solidFill>
              <a:effectLst/>
              <a:latin typeface="+mn-lt"/>
              <a:ea typeface="+mn-ea"/>
              <a:cs typeface="+mn-cs"/>
            </a:rPr>
            <a:t>いたが、</a:t>
          </a:r>
          <a:r>
            <a:rPr lang="ja-JP" altLang="en-US" sz="1050" b="0">
              <a:solidFill>
                <a:schemeClr val="tx1"/>
              </a:solidFill>
              <a:effectLst/>
              <a:latin typeface="+mn-lt"/>
              <a:ea typeface="+mn-ea"/>
              <a:cs typeface="+mn-cs"/>
            </a:rPr>
            <a:t>令和元年度からは取り崩しを要しておらず、</a:t>
          </a:r>
          <a:r>
            <a:rPr lang="ja-JP" altLang="ja-JP" sz="1050" b="0">
              <a:solidFill>
                <a:schemeClr val="tx1"/>
              </a:solidFill>
              <a:effectLst/>
              <a:latin typeface="+mn-lt"/>
              <a:ea typeface="+mn-ea"/>
              <a:cs typeface="+mn-cs"/>
            </a:rPr>
            <a:t>令和</a:t>
          </a:r>
          <a:r>
            <a:rPr lang="ja-JP" altLang="en-US" sz="1050" b="0">
              <a:solidFill>
                <a:schemeClr val="tx1"/>
              </a:solidFill>
              <a:effectLst/>
              <a:latin typeface="+mn-lt"/>
              <a:ea typeface="+mn-ea"/>
              <a:cs typeface="+mn-cs"/>
            </a:rPr>
            <a:t>５</a:t>
          </a:r>
          <a:r>
            <a:rPr lang="ja-JP" altLang="ja-JP" sz="1050" b="0">
              <a:solidFill>
                <a:schemeClr val="tx1"/>
              </a:solidFill>
              <a:effectLst/>
              <a:latin typeface="+mn-lt"/>
              <a:ea typeface="+mn-ea"/>
              <a:cs typeface="+mn-cs"/>
            </a:rPr>
            <a:t>年度において</a:t>
          </a:r>
          <a:r>
            <a:rPr lang="ja-JP" altLang="en-US" sz="1050" b="0">
              <a:solidFill>
                <a:schemeClr val="tx1"/>
              </a:solidFill>
              <a:effectLst/>
              <a:latin typeface="+mn-lt"/>
              <a:ea typeface="+mn-ea"/>
              <a:cs typeface="+mn-cs"/>
            </a:rPr>
            <a:t>も</a:t>
          </a:r>
          <a:r>
            <a:rPr lang="ja-JP" altLang="ja-JP" sz="1050" b="0">
              <a:solidFill>
                <a:schemeClr val="tx1"/>
              </a:solidFill>
              <a:effectLst/>
              <a:latin typeface="+mn-lt"/>
              <a:ea typeface="+mn-ea"/>
              <a:cs typeface="+mn-cs"/>
            </a:rPr>
            <a:t>、</a:t>
          </a:r>
          <a:r>
            <a:rPr lang="en-US" altLang="ja-JP" sz="1050" b="0">
              <a:solidFill>
                <a:schemeClr val="tx1"/>
              </a:solidFill>
              <a:effectLst/>
              <a:latin typeface="+mn-lt"/>
              <a:ea typeface="+mn-ea"/>
              <a:cs typeface="+mn-cs"/>
            </a:rPr>
            <a:t>歳計剰余金処分による積立てを行うとともに、財源不足に対する取崩し</a:t>
          </a:r>
          <a:r>
            <a:rPr lang="ja-JP" altLang="ja-JP" sz="1050" b="0">
              <a:solidFill>
                <a:schemeClr val="tx1"/>
              </a:solidFill>
              <a:effectLst/>
              <a:latin typeface="+mn-lt"/>
              <a:ea typeface="+mn-ea"/>
              <a:cs typeface="+mn-cs"/>
            </a:rPr>
            <a:t>が不要となった</a:t>
          </a:r>
          <a:r>
            <a:rPr lang="ja-JP" altLang="en-US" sz="1050" b="0">
              <a:solidFill>
                <a:schemeClr val="tx1"/>
              </a:solidFill>
              <a:effectLst/>
              <a:latin typeface="+mn-lt"/>
              <a:ea typeface="+mn-ea"/>
              <a:cs typeface="+mn-cs"/>
            </a:rPr>
            <a:t>。そのため、</a:t>
          </a:r>
          <a:r>
            <a:rPr lang="ja-JP" altLang="ja-JP" sz="1050" b="0">
              <a:solidFill>
                <a:schemeClr val="tx1"/>
              </a:solidFill>
              <a:effectLst/>
              <a:latin typeface="+mn-lt"/>
              <a:ea typeface="+mn-ea"/>
              <a:cs typeface="+mn-cs"/>
            </a:rPr>
            <a:t>基金の</a:t>
          </a:r>
          <a:r>
            <a:rPr lang="ja-JP" altLang="ja-JP" sz="1050">
              <a:solidFill>
                <a:schemeClr val="tx1"/>
              </a:solidFill>
              <a:effectLst/>
              <a:latin typeface="+mn-lt"/>
              <a:ea typeface="+mn-ea"/>
              <a:cs typeface="+mn-cs"/>
            </a:rPr>
            <a:t>積み増しが</a:t>
          </a:r>
          <a:r>
            <a:rPr lang="ja-JP" altLang="en-US" sz="1050">
              <a:solidFill>
                <a:schemeClr val="tx1"/>
              </a:solidFill>
              <a:effectLst/>
              <a:latin typeface="+mn-lt"/>
              <a:ea typeface="+mn-ea"/>
              <a:cs typeface="+mn-cs"/>
            </a:rPr>
            <a:t>でき</a:t>
          </a:r>
          <a:r>
            <a:rPr lang="ja-JP" altLang="ja-JP" sz="1050">
              <a:solidFill>
                <a:schemeClr val="tx1"/>
              </a:solidFill>
              <a:effectLst/>
              <a:latin typeface="+mn-lt"/>
              <a:ea typeface="+mn-ea"/>
              <a:cs typeface="+mn-cs"/>
            </a:rPr>
            <a:t>、比率は改善されたところである。</a:t>
          </a:r>
          <a:r>
            <a:rPr lang="en-US" altLang="ja-JP" sz="1050" b="0">
              <a:solidFill>
                <a:schemeClr val="tx1"/>
              </a:solidFill>
              <a:effectLst/>
              <a:latin typeface="+mn-lt"/>
              <a:ea typeface="+mn-ea"/>
              <a:cs typeface="+mn-cs"/>
            </a:rPr>
            <a:t>今後</a:t>
          </a:r>
          <a:r>
            <a:rPr lang="ja-JP" altLang="ja-JP" sz="1050" b="0">
              <a:solidFill>
                <a:schemeClr val="tx1"/>
              </a:solidFill>
              <a:effectLst/>
              <a:latin typeface="+mn-lt"/>
              <a:ea typeface="+mn-ea"/>
              <a:cs typeface="+mn-cs"/>
            </a:rPr>
            <a:t>も</a:t>
          </a:r>
          <a:r>
            <a:rPr lang="en-US" altLang="ja-JP" sz="1050" b="0">
              <a:solidFill>
                <a:schemeClr val="tx1"/>
              </a:solidFill>
              <a:effectLst/>
              <a:latin typeface="+mn-lt"/>
              <a:ea typeface="+mn-ea"/>
              <a:cs typeface="+mn-cs"/>
            </a:rPr>
            <a:t>普通建設事業の厳選など地方債の発行抑制策を行う必要がある。</a:t>
          </a:r>
          <a:endParaRPr lang="ja-JP" altLang="ja-JP" sz="12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mn-ea"/>
              <a:ea typeface="+mn-ea"/>
              <a:cs typeface="+mn-cs"/>
            </a:rPr>
            <a:t>　</a:t>
          </a:r>
          <a:r>
            <a:rPr lang="ja-JP" altLang="ja-JP" sz="1100" b="0">
              <a:solidFill>
                <a:schemeClr val="dk1"/>
              </a:solidFill>
              <a:effectLst/>
              <a:latin typeface="+mn-lt"/>
              <a:ea typeface="+mn-ea"/>
              <a:cs typeface="+mn-cs"/>
            </a:rPr>
            <a:t>住宅新築資金等貸付事業特別会計については、貸付金の未収により例年前年度繰越充用金が発生していることから、例年赤字決算となっている。滞納整理に努めることにより黒字となるように</a:t>
          </a:r>
          <a:r>
            <a:rPr lang="ja-JP" altLang="en-US" sz="1100" b="0">
              <a:solidFill>
                <a:schemeClr val="dk1"/>
              </a:solidFill>
              <a:effectLst/>
              <a:latin typeface="+mn-lt"/>
              <a:ea typeface="+mn-ea"/>
              <a:cs typeface="+mn-cs"/>
            </a:rPr>
            <a:t>さらに取り組んでいく必要がある</a:t>
          </a:r>
          <a:r>
            <a:rPr lang="ja-JP" altLang="ja-JP" sz="1100" b="0">
              <a:solidFill>
                <a:schemeClr val="dk1"/>
              </a:solidFill>
              <a:effectLst/>
              <a:latin typeface="+mn-lt"/>
              <a:ea typeface="+mn-ea"/>
              <a:cs typeface="+mn-cs"/>
            </a:rPr>
            <a:t>。</a:t>
          </a:r>
          <a:endParaRPr lang="ja-JP" altLang="ja-JP">
            <a:effectLst/>
          </a:endParaRPr>
        </a:p>
        <a:p>
          <a:r>
            <a:rPr lang="ja-JP" altLang="en-US" sz="1100" b="0">
              <a:solidFill>
                <a:schemeClr val="tx1"/>
              </a:solidFill>
              <a:effectLst/>
              <a:latin typeface="+mn-ea"/>
              <a:ea typeface="+mn-ea"/>
              <a:cs typeface="+mn-cs"/>
            </a:rPr>
            <a:t>　簡易水道特別会計については、令和５年度から公営企業会計に移行したことに伴い、財政調整基金を廃止し、その分が歳入として計上されることとなったため令和４年度に大幅に黒字比率が上昇し、令和５年度においても継続している。</a:t>
          </a:r>
          <a:endParaRPr lang="en-US" altLang="ja-JP" sz="1100" b="0">
            <a:solidFill>
              <a:schemeClr val="tx1"/>
            </a:solidFill>
            <a:effectLst/>
            <a:latin typeface="+mn-ea"/>
            <a:ea typeface="+mn-ea"/>
            <a:cs typeface="+mn-cs"/>
          </a:endParaRPr>
        </a:p>
        <a:p>
          <a:r>
            <a:rPr lang="ja-JP" altLang="en-US" sz="1100" b="0">
              <a:solidFill>
                <a:schemeClr val="tx1"/>
              </a:solidFill>
              <a:effectLst/>
              <a:latin typeface="+mn-ea"/>
              <a:ea typeface="+mn-ea"/>
              <a:cs typeface="+mn-cs"/>
            </a:rPr>
            <a:t>　一般会計については、近年新型コロナウイルス感染症の影響により、事業の中止や縮小をせざる得ない事業も多く、歳出が抑制されていたことにより黒字額が増加していたが、令和５年度決算においては、再開される事業も増えてきたことなどから黒字額が大きく減少している。</a:t>
          </a:r>
          <a:endParaRPr lang="en-US" altLang="ja-JP" sz="1100" b="0">
            <a:solidFill>
              <a:schemeClr val="tx1"/>
            </a:solidFill>
            <a:effectLst/>
            <a:latin typeface="+mn-ea"/>
            <a:ea typeface="+mn-ea"/>
            <a:cs typeface="+mn-cs"/>
          </a:endParaRPr>
        </a:p>
        <a:p>
          <a:r>
            <a:rPr lang="ja-JP" altLang="en-US" sz="1100" b="0">
              <a:solidFill>
                <a:schemeClr val="tx1"/>
              </a:solidFill>
              <a:effectLst/>
              <a:latin typeface="+mn-ea"/>
              <a:ea typeface="+mn-ea"/>
              <a:cs typeface="+mn-cs"/>
            </a:rPr>
            <a:t>　</a:t>
          </a:r>
          <a:endParaRPr lang="en-US" altLang="ja-JP" sz="1100" b="0">
            <a:solidFill>
              <a:schemeClr val="tx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chemeClr val="tx1"/>
              </a:solidFill>
              <a:effectLst/>
              <a:latin typeface="+mn-lt"/>
              <a:ea typeface="+mn-ea"/>
              <a:cs typeface="+mn-cs"/>
            </a:rPr>
            <a:t>　</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16</a:t>
          </a:r>
          <a:r>
            <a:rPr lang="ja-JP" altLang="ja-JP" sz="1100" b="0">
              <a:solidFill>
                <a:schemeClr val="dk1"/>
              </a:solidFill>
              <a:effectLst/>
              <a:latin typeface="+mn-lt"/>
              <a:ea typeface="+mn-ea"/>
              <a:cs typeface="+mn-cs"/>
            </a:rPr>
            <a:t>年度から平成</a:t>
          </a:r>
          <a:r>
            <a:rPr lang="en-US" altLang="ja-JP" sz="1100" b="0">
              <a:solidFill>
                <a:schemeClr val="dk1"/>
              </a:solidFill>
              <a:effectLst/>
              <a:latin typeface="+mn-lt"/>
              <a:ea typeface="+mn-ea"/>
              <a:cs typeface="+mn-cs"/>
            </a:rPr>
            <a:t>23</a:t>
          </a:r>
          <a:r>
            <a:rPr lang="ja-JP" altLang="ja-JP" sz="1100" b="0">
              <a:solidFill>
                <a:schemeClr val="dk1"/>
              </a:solidFill>
              <a:effectLst/>
              <a:latin typeface="+mn-lt"/>
              <a:ea typeface="+mn-ea"/>
              <a:cs typeface="+mn-cs"/>
            </a:rPr>
            <a:t>年度の８年間において、普通建設事業に係る新規地方債の発行を抑制した結果、元利償還金は減少傾向で推移していたが、平成</a:t>
          </a:r>
          <a:r>
            <a:rPr lang="en-US" altLang="ja-JP" sz="1100" b="0">
              <a:solidFill>
                <a:schemeClr val="dk1"/>
              </a:solidFill>
              <a:effectLst/>
              <a:latin typeface="+mn-lt"/>
              <a:ea typeface="+mn-ea"/>
              <a:cs typeface="+mn-cs"/>
            </a:rPr>
            <a:t>24</a:t>
          </a:r>
          <a:r>
            <a:rPr lang="ja-JP" altLang="ja-JP" sz="1100" b="0">
              <a:solidFill>
                <a:schemeClr val="dk1"/>
              </a:solidFill>
              <a:effectLst/>
              <a:latin typeface="+mn-lt"/>
              <a:ea typeface="+mn-ea"/>
              <a:cs typeface="+mn-cs"/>
            </a:rPr>
            <a:t>年度以降は、松野中学校建設事業や宇和島地区広域事務組合における汚泥再生処理センター建設事業及び熱回収施設等建設事業等の財源として多額の地方債を発行したことにより、</a:t>
          </a:r>
          <a:r>
            <a:rPr lang="en-US" altLang="ja-JP" sz="1100" b="0">
              <a:solidFill>
                <a:schemeClr val="dk1"/>
              </a:solidFill>
              <a:effectLst/>
              <a:latin typeface="+mn-lt"/>
              <a:ea typeface="+mn-ea"/>
              <a:cs typeface="+mn-cs"/>
            </a:rPr>
            <a:t>平成29年度を機に</a:t>
          </a:r>
          <a:r>
            <a:rPr lang="ja-JP" altLang="ja-JP" sz="1100" b="0">
              <a:solidFill>
                <a:schemeClr val="dk1"/>
              </a:solidFill>
              <a:effectLst/>
              <a:latin typeface="+mn-lt"/>
              <a:ea typeface="+mn-ea"/>
              <a:cs typeface="+mn-cs"/>
            </a:rPr>
            <a:t>上昇</a:t>
          </a:r>
          <a:r>
            <a:rPr lang="en-US" altLang="ja-JP" sz="1100" b="0">
              <a:solidFill>
                <a:schemeClr val="dk1"/>
              </a:solidFill>
              <a:effectLst/>
              <a:latin typeface="+mn-lt"/>
              <a:ea typeface="+mn-ea"/>
              <a:cs typeface="+mn-cs"/>
            </a:rPr>
            <a:t>に転じていることから、今後は更なる事業の厳選等により、地方債の発行抑制に努める必要がある。</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将来負担額の主なものは、地方債現在高と退職手当負担見込額となっている。</a:t>
          </a:r>
          <a:endParaRPr lang="ja-JP" altLang="ja-JP">
            <a:solidFill>
              <a:schemeClr val="tx1"/>
            </a:solidFill>
            <a:effectLst/>
          </a:endParaRPr>
        </a:p>
        <a:p>
          <a:r>
            <a:rPr lang="en-US" altLang="ja-JP" sz="1100" b="0">
              <a:solidFill>
                <a:schemeClr val="tx1"/>
              </a:solidFill>
              <a:effectLst/>
              <a:latin typeface="+mn-lt"/>
              <a:ea typeface="+mn-ea"/>
              <a:cs typeface="+mn-cs"/>
            </a:rPr>
            <a:t>　地方債現在高は、25年度の松野中学校建設事業をはじめ</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27</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28</a:t>
          </a:r>
          <a:r>
            <a:rPr lang="ja-JP" altLang="ja-JP" sz="1100" b="0">
              <a:solidFill>
                <a:schemeClr val="tx1"/>
              </a:solidFill>
              <a:effectLst/>
              <a:latin typeface="+mn-lt"/>
              <a:ea typeface="+mn-ea"/>
              <a:cs typeface="+mn-cs"/>
            </a:rPr>
            <a:t>年度には、宇和島地区広域事務組合における熱回収施設・汚泥再生処理センター建設事業が、</a:t>
          </a:r>
          <a:r>
            <a:rPr lang="en-US" altLang="ja-JP" sz="1100" b="0">
              <a:solidFill>
                <a:schemeClr val="tx1"/>
              </a:solidFill>
              <a:effectLst/>
              <a:latin typeface="+mn-lt"/>
              <a:ea typeface="+mn-ea"/>
              <a:cs typeface="+mn-cs"/>
            </a:rPr>
            <a:t>28</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29</a:t>
          </a:r>
          <a:r>
            <a:rPr lang="ja-JP" altLang="ja-JP" sz="1100" b="0">
              <a:solidFill>
                <a:schemeClr val="tx1"/>
              </a:solidFill>
              <a:effectLst/>
              <a:latin typeface="+mn-lt"/>
              <a:ea typeface="+mn-ea"/>
              <a:cs typeface="+mn-cs"/>
            </a:rPr>
            <a:t>年度には定住住宅建設事業、令和元年度からは新庁舎建設事業が開始されており、近年は、地方創生に対応した各種</a:t>
          </a:r>
          <a:r>
            <a:rPr lang="en-US" altLang="ja-JP" sz="1100" b="0">
              <a:solidFill>
                <a:schemeClr val="tx1"/>
              </a:solidFill>
              <a:effectLst/>
              <a:latin typeface="+mn-lt"/>
              <a:ea typeface="+mn-ea"/>
              <a:cs typeface="+mn-cs"/>
            </a:rPr>
            <a:t>重点プロジェクト事業の実施によ</a:t>
          </a:r>
          <a:r>
            <a:rPr lang="ja-JP" altLang="ja-JP" sz="1100" b="0">
              <a:solidFill>
                <a:schemeClr val="tx1"/>
              </a:solidFill>
              <a:effectLst/>
              <a:latin typeface="+mn-lt"/>
              <a:ea typeface="+mn-ea"/>
              <a:cs typeface="+mn-cs"/>
            </a:rPr>
            <a:t>る起債の発行により、</a:t>
          </a:r>
          <a:r>
            <a:rPr lang="en-US" altLang="ja-JP" sz="1100" b="0">
              <a:solidFill>
                <a:schemeClr val="tx1"/>
              </a:solidFill>
              <a:effectLst/>
              <a:latin typeface="+mn-lt"/>
              <a:ea typeface="+mn-ea"/>
              <a:cs typeface="+mn-cs"/>
            </a:rPr>
            <a:t>増加傾向となっている。</a:t>
          </a:r>
          <a:endParaRPr lang="ja-JP" altLang="ja-JP">
            <a:solidFill>
              <a:schemeClr val="tx1"/>
            </a:solidFill>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また、</a:t>
          </a:r>
          <a:r>
            <a:rPr lang="en-US" altLang="ja-JP" sz="1100" b="0">
              <a:solidFill>
                <a:schemeClr val="tx1"/>
              </a:solidFill>
              <a:effectLst/>
              <a:latin typeface="+mn-lt"/>
              <a:ea typeface="+mn-ea"/>
              <a:cs typeface="+mn-cs"/>
            </a:rPr>
            <a:t>充当可能財源等に</a:t>
          </a:r>
          <a:r>
            <a:rPr lang="ja-JP" altLang="ja-JP" sz="1100" b="0">
              <a:solidFill>
                <a:schemeClr val="tx1"/>
              </a:solidFill>
              <a:effectLst/>
              <a:latin typeface="+mn-lt"/>
              <a:ea typeface="+mn-ea"/>
              <a:cs typeface="+mn-cs"/>
            </a:rPr>
            <a:t>おいては、財政調整基金残高が</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令和</a:t>
          </a:r>
          <a:r>
            <a:rPr lang="ja-JP" altLang="en-US" sz="1100" b="0">
              <a:solidFill>
                <a:schemeClr val="tx1"/>
              </a:solidFill>
              <a:effectLst/>
              <a:latin typeface="+mn-lt"/>
              <a:ea typeface="+mn-ea"/>
              <a:cs typeface="+mn-cs"/>
            </a:rPr>
            <a:t>５</a:t>
          </a:r>
          <a:r>
            <a:rPr lang="ja-JP" altLang="ja-JP" sz="1100" b="0">
              <a:solidFill>
                <a:schemeClr val="tx1"/>
              </a:solidFill>
              <a:effectLst/>
              <a:latin typeface="+mn-lt"/>
              <a:ea typeface="+mn-ea"/>
              <a:cs typeface="+mn-cs"/>
            </a:rPr>
            <a:t>年度に</a:t>
          </a:r>
          <a:r>
            <a:rPr lang="en-US" altLang="ja-JP" sz="1100" b="0">
              <a:solidFill>
                <a:schemeClr val="tx1"/>
              </a:solidFill>
              <a:effectLst/>
              <a:latin typeface="+mn-lt"/>
              <a:ea typeface="+mn-ea"/>
              <a:cs typeface="+mn-cs"/>
            </a:rPr>
            <a:t>歳計剰余金処分による積立てを行うとともに、財源不足に対する取崩し</a:t>
          </a:r>
          <a:r>
            <a:rPr lang="ja-JP" altLang="ja-JP" sz="1100" b="0">
              <a:solidFill>
                <a:schemeClr val="tx1"/>
              </a:solidFill>
              <a:effectLst/>
              <a:latin typeface="+mn-lt"/>
              <a:ea typeface="+mn-ea"/>
              <a:cs typeface="+mn-cs"/>
            </a:rPr>
            <a:t>が不要となったため、基金の</a:t>
          </a:r>
          <a:r>
            <a:rPr lang="ja-JP" altLang="ja-JP" sz="1100">
              <a:solidFill>
                <a:schemeClr val="tx1"/>
              </a:solidFill>
              <a:effectLst/>
              <a:latin typeface="+mn-lt"/>
              <a:ea typeface="+mn-ea"/>
              <a:cs typeface="+mn-cs"/>
            </a:rPr>
            <a:t>積み増しができたことにより増となっている。</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　</a:t>
          </a:r>
          <a:r>
            <a:rPr lang="en-US" altLang="ja-JP" sz="1100" b="0">
              <a:solidFill>
                <a:schemeClr val="tx1"/>
              </a:solidFill>
              <a:effectLst/>
              <a:latin typeface="+mn-lt"/>
              <a:ea typeface="+mn-ea"/>
              <a:cs typeface="+mn-cs"/>
            </a:rPr>
            <a:t>今後</a:t>
          </a:r>
          <a:r>
            <a:rPr lang="ja-JP" altLang="ja-JP" sz="1100" b="0">
              <a:solidFill>
                <a:schemeClr val="tx1"/>
              </a:solidFill>
              <a:effectLst/>
              <a:latin typeface="+mn-lt"/>
              <a:ea typeface="+mn-ea"/>
              <a:cs typeface="+mn-cs"/>
            </a:rPr>
            <a:t>においても、</a:t>
          </a:r>
          <a:r>
            <a:rPr lang="en-US" altLang="ja-JP" sz="1100" b="0">
              <a:solidFill>
                <a:schemeClr val="tx1"/>
              </a:solidFill>
              <a:effectLst/>
              <a:latin typeface="+mn-lt"/>
              <a:ea typeface="+mn-ea"/>
              <a:cs typeface="+mn-cs"/>
            </a:rPr>
            <a:t>更なる行財政改革等に取り組み、事業の厳選による普通建設事業費や人件費等の抑制に努める必要がある。</a:t>
          </a:r>
          <a:endParaRPr lang="ja-JP" altLang="ja-JP">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ja-JP" sz="1200" b="0">
              <a:solidFill>
                <a:schemeClr val="tx1"/>
              </a:solidFill>
              <a:effectLst/>
              <a:latin typeface="+mn-lt"/>
              <a:ea typeface="+mn-ea"/>
              <a:cs typeface="+mn-cs"/>
            </a:rPr>
            <a:t>財源不足に対応するため令和元年度まで取崩しを余儀なくされていたところであるが、令和２年度から令和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年度においては、新型コロナウイルス感染症の影響による事業費の縮小等により取崩しが不要となっており、令和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年度末の基金全体の残高は対前年度比</a:t>
          </a:r>
          <a:r>
            <a:rPr lang="en-US" altLang="ja-JP" sz="1200" b="0">
              <a:solidFill>
                <a:schemeClr val="tx1"/>
              </a:solidFill>
              <a:effectLst/>
              <a:latin typeface="+mn-lt"/>
              <a:ea typeface="+mn-ea"/>
              <a:cs typeface="+mn-cs"/>
            </a:rPr>
            <a:t>103</a:t>
          </a:r>
          <a:r>
            <a:rPr lang="ja-JP" altLang="ja-JP"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6.9</a:t>
          </a:r>
          <a:r>
            <a:rPr lang="ja-JP" altLang="en-US" sz="1200" b="0">
              <a:solidFill>
                <a:schemeClr val="tx1"/>
              </a:solidFill>
              <a:effectLst/>
              <a:latin typeface="+mn-lt"/>
              <a:ea typeface="+mn-ea"/>
              <a:cs typeface="+mn-cs"/>
            </a:rPr>
            <a:t>％</a:t>
          </a:r>
          <a:r>
            <a:rPr lang="ja-JP" altLang="ja-JP" sz="1200" b="0">
              <a:solidFill>
                <a:schemeClr val="tx1"/>
              </a:solidFill>
              <a:effectLst/>
              <a:latin typeface="+mn-lt"/>
              <a:ea typeface="+mn-ea"/>
              <a:cs typeface="+mn-cs"/>
            </a:rPr>
            <a:t>増となっている。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庁舎建設事業に多額の地方債を発行するほか、</a:t>
          </a:r>
          <a:r>
            <a:rPr lang="en-US" altLang="ja-JP" sz="1200" b="0">
              <a:solidFill>
                <a:schemeClr val="tx1"/>
              </a:solidFill>
              <a:effectLst/>
              <a:latin typeface="+mn-lt"/>
              <a:ea typeface="+mn-ea"/>
              <a:cs typeface="+mn-cs"/>
            </a:rPr>
            <a:t>近年</a:t>
          </a:r>
          <a:r>
            <a:rPr lang="ja-JP" altLang="ja-JP"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、松野中学校建設事業をはじめとした重点プロジェクト事業の実施に伴</a:t>
          </a:r>
          <a:r>
            <a:rPr lang="ja-JP" altLang="ja-JP" sz="1200" b="0">
              <a:solidFill>
                <a:schemeClr val="tx1"/>
              </a:solidFill>
              <a:effectLst/>
              <a:latin typeface="+mn-lt"/>
              <a:ea typeface="+mn-ea"/>
              <a:cs typeface="+mn-cs"/>
            </a:rPr>
            <a:t>い、</a:t>
          </a:r>
          <a:r>
            <a:rPr lang="en-US" altLang="ja-JP" sz="1200" b="0">
              <a:solidFill>
                <a:schemeClr val="tx1"/>
              </a:solidFill>
              <a:effectLst/>
              <a:latin typeface="+mn-lt"/>
              <a:ea typeface="+mn-ea"/>
              <a:cs typeface="+mn-cs"/>
            </a:rPr>
            <a:t>多額の地方債</a:t>
          </a:r>
          <a:r>
            <a:rPr lang="ja-JP" altLang="ja-JP" sz="1200" b="0">
              <a:solidFill>
                <a:schemeClr val="tx1"/>
              </a:solidFill>
              <a:effectLst/>
              <a:latin typeface="+mn-lt"/>
              <a:ea typeface="+mn-ea"/>
              <a:cs typeface="+mn-cs"/>
            </a:rPr>
            <a:t>を発行している。そのため、今後更に</a:t>
          </a:r>
          <a:r>
            <a:rPr lang="en-US" altLang="ja-JP" sz="1200" b="0">
              <a:solidFill>
                <a:schemeClr val="tx1"/>
              </a:solidFill>
              <a:effectLst/>
              <a:latin typeface="+mn-lt"/>
              <a:ea typeface="+mn-ea"/>
              <a:cs typeface="+mn-cs"/>
            </a:rPr>
            <a:t>公債費が増加傾向で推移</a:t>
          </a:r>
          <a:r>
            <a:rPr lang="ja-JP" altLang="ja-JP" sz="1200" b="0">
              <a:solidFill>
                <a:schemeClr val="tx1"/>
              </a:solidFill>
              <a:effectLst/>
              <a:latin typeface="+mn-lt"/>
              <a:ea typeface="+mn-ea"/>
              <a:cs typeface="+mn-cs"/>
            </a:rPr>
            <a:t>し</a:t>
          </a:r>
          <a:r>
            <a:rPr lang="en-US" altLang="ja-JP" sz="1200" b="0">
              <a:solidFill>
                <a:schemeClr val="tx1"/>
              </a:solidFill>
              <a:effectLst/>
              <a:latin typeface="+mn-lt"/>
              <a:ea typeface="+mn-ea"/>
              <a:cs typeface="+mn-cs"/>
            </a:rPr>
            <a:t>、基金の取り崩しは余儀なくされる</a:t>
          </a:r>
          <a:r>
            <a:rPr lang="ja-JP" altLang="ja-JP" sz="1200" b="0">
              <a:solidFill>
                <a:schemeClr val="tx1"/>
              </a:solidFill>
              <a:effectLst/>
              <a:latin typeface="+mn-lt"/>
              <a:ea typeface="+mn-ea"/>
              <a:cs typeface="+mn-cs"/>
            </a:rPr>
            <a:t>見通しである。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今後は、第５次行財政改革大綱や推進プラン等に基づき、更なる事務事業の見直し、施設の統廃合など、歳出の合理化等行財政改革を徹底し健全財政に努める必要がある。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（基金の使途）</a:t>
          </a:r>
          <a:endParaRPr lang="ja-JP" altLang="ja-JP" sz="1100">
            <a:solidFill>
              <a:schemeClr val="tx1"/>
            </a:solidFill>
            <a:effectLst/>
            <a:latin typeface="+mn-lt"/>
          </a:endParaRPr>
        </a:p>
        <a:p>
          <a:r>
            <a:rPr lang="en-US" altLang="ja-JP" sz="1100" b="0">
              <a:solidFill>
                <a:schemeClr val="tx1"/>
              </a:solidFill>
              <a:effectLst/>
              <a:latin typeface="+mn-lt"/>
              <a:ea typeface="+mn-ea"/>
              <a:cs typeface="+mn-cs"/>
            </a:rPr>
            <a:t>　○主な基金</a:t>
          </a:r>
          <a:endParaRPr lang="ja-JP" altLang="ja-JP" sz="1100">
            <a:solidFill>
              <a:schemeClr val="tx1"/>
            </a:solidFill>
            <a:effectLst/>
            <a:latin typeface="+mn-lt"/>
          </a:endParaRPr>
        </a:p>
        <a:p>
          <a:r>
            <a:rPr lang="en-US" altLang="ja-JP" sz="1100" b="0">
              <a:solidFill>
                <a:schemeClr val="tx1"/>
              </a:solidFill>
              <a:effectLst/>
              <a:latin typeface="+mn-lt"/>
              <a:ea typeface="+mn-ea"/>
              <a:cs typeface="+mn-cs"/>
            </a:rPr>
            <a:t>　　・地域福祉基金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：地域福祉の推進に必要な財源を確保するため</a:t>
          </a:r>
          <a:endParaRPr lang="ja-JP" altLang="ja-JP" sz="1100">
            <a:solidFill>
              <a:schemeClr val="tx1"/>
            </a:solidFill>
            <a:effectLst/>
            <a:latin typeface="+mn-lt"/>
          </a:endParaRPr>
        </a:p>
        <a:p>
          <a:r>
            <a:rPr lang="en-US" altLang="ja-JP" sz="1100" b="0">
              <a:solidFill>
                <a:schemeClr val="tx1"/>
              </a:solidFill>
              <a:effectLst/>
              <a:latin typeface="+mn-lt"/>
              <a:ea typeface="+mn-ea"/>
              <a:cs typeface="+mn-cs"/>
            </a:rPr>
            <a:t>　　・ふるさと応援基金</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：松野町を応援しようとする個人又は団体から広く寄附金を募り、この寄附金を財源として協働のふるさとづくりを推進</a:t>
          </a:r>
          <a:endParaRPr lang="ja-JP" altLang="ja-JP" sz="1100">
            <a:solidFill>
              <a:schemeClr val="tx1"/>
            </a:solidFill>
            <a:effectLst/>
            <a:latin typeface="+mn-l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するため</a:t>
          </a:r>
          <a:endParaRPr lang="ja-JP" altLang="ja-JP" sz="1100">
            <a:solidFill>
              <a:schemeClr val="tx1"/>
            </a:solidFill>
            <a:effectLst/>
            <a:latin typeface="+mn-l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災害対策基金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：地震や風水害等の自然災害から、町民の生命と財産を守るべく、その予防対策、復旧対策、復興対策等の推進に必要</a:t>
          </a:r>
          <a:endParaRPr lang="ja-JP" altLang="ja-JP" sz="1100">
            <a:solidFill>
              <a:schemeClr val="tx1"/>
            </a:solidFill>
            <a:effectLst/>
            <a:latin typeface="+mn-l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な財源を確保するため</a:t>
          </a:r>
          <a:endParaRPr lang="ja-JP" altLang="ja-JP" sz="1100">
            <a:solidFill>
              <a:schemeClr val="tx1"/>
            </a:solidFill>
            <a:effectLst/>
            <a:latin typeface="+mn-lt"/>
          </a:endParaRPr>
        </a:p>
        <a:p>
          <a:r>
            <a:rPr lang="ja-JP" altLang="ja-JP" sz="1100">
              <a:solidFill>
                <a:schemeClr val="tx1"/>
              </a:solidFill>
              <a:effectLst/>
              <a:latin typeface="+mn-lt"/>
              <a:ea typeface="+mn-ea"/>
              <a:cs typeface="+mn-cs"/>
            </a:rPr>
            <a:t>　　・森林環境譲与税基金：森林の整備及びその促進に必要な財源を確保するため</a:t>
          </a:r>
          <a:endParaRPr lang="ja-JP" altLang="ja-JP" sz="1100">
            <a:solidFill>
              <a:schemeClr val="tx1"/>
            </a:solidFill>
            <a:effectLst/>
            <a:latin typeface="+mn-lt"/>
          </a:endParaRPr>
        </a:p>
        <a:p>
          <a:r>
            <a:rPr lang="en-US" altLang="ja-JP" sz="1100" b="0">
              <a:solidFill>
                <a:schemeClr val="tx1"/>
              </a:solidFill>
              <a:effectLst/>
              <a:latin typeface="+mn-lt"/>
              <a:ea typeface="+mn-ea"/>
              <a:cs typeface="+mn-cs"/>
            </a:rPr>
            <a:t>　　・人材育成基金</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：国内外の修学奨励、研修その他広範囲の有為な人材育成事業に対し、予算の範囲内で奨学金貸付け又は研修助成を行うため</a:t>
          </a:r>
          <a:endParaRPr lang="ja-JP" altLang="ja-JP" sz="1100">
            <a:solidFill>
              <a:schemeClr val="tx1"/>
            </a:solidFill>
            <a:effectLst/>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b="0">
              <a:solidFill>
                <a:schemeClr val="dk1"/>
              </a:solidFill>
              <a:effectLst/>
              <a:latin typeface="+mn-lt"/>
              <a:ea typeface="+mn-ea"/>
              <a:cs typeface="+mn-cs"/>
            </a:rPr>
            <a:t>災害対策基金</a:t>
          </a:r>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基金を活用して災害対策備品を整備したことにより１百万円減額している。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・森林環境譲与税基金：国からの配分額の増加に伴い、</a:t>
          </a:r>
          <a:r>
            <a:rPr lang="ja-JP" altLang="en-US" sz="1100" b="0">
              <a:solidFill>
                <a:schemeClr val="dk1"/>
              </a:solidFill>
              <a:effectLst/>
              <a:latin typeface="+mn-lt"/>
              <a:ea typeface="+mn-ea"/>
              <a:cs typeface="+mn-cs"/>
            </a:rPr>
            <a:t>６百万円増加している。</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・その他　　　　　　：上記の災害対策基金及び森林環境譲与税基金以外は、預金利子等のみで大きな増減はない。</a:t>
          </a:r>
          <a:endParaRPr lang="en-US" altLang="ja-JP" sz="1100" b="0">
            <a:solidFill>
              <a:schemeClr val="dk1"/>
            </a:solidFill>
            <a:effectLst/>
            <a:latin typeface="+mn-lt"/>
            <a:ea typeface="+mn-ea"/>
            <a:cs typeface="+mn-cs"/>
          </a:endParaRPr>
        </a:p>
        <a:p>
          <a:r>
            <a:rPr lang="en-US" altLang="ja-JP" sz="1100" b="0">
              <a:solidFill>
                <a:schemeClr val="tx1"/>
              </a:solidFill>
              <a:effectLst/>
              <a:latin typeface="+mn-lt"/>
              <a:ea typeface="+mn-ea"/>
              <a:cs typeface="+mn-cs"/>
            </a:rPr>
            <a:t>（今後の方針）</a:t>
          </a:r>
          <a:endParaRPr lang="ja-JP" altLang="ja-JP" sz="1100">
            <a:solidFill>
              <a:schemeClr val="tx1"/>
            </a:solidFill>
            <a:effectLst/>
            <a:latin typeface="+mn-lt"/>
          </a:endParaRPr>
        </a:p>
        <a:p>
          <a:r>
            <a:rPr lang="en-US" altLang="ja-JP" sz="1100" b="0">
              <a:solidFill>
                <a:schemeClr val="tx1"/>
              </a:solidFill>
              <a:effectLst/>
              <a:latin typeface="+mn-lt"/>
              <a:ea typeface="+mn-ea"/>
              <a:cs typeface="+mn-cs"/>
            </a:rPr>
            <a:t>　それぞれ基金の事業目的に応じて、今後の計画に基づき対応することとしている。</a:t>
          </a:r>
          <a:endParaRPr lang="ja-JP" altLang="ja-JP" sz="1100">
            <a:solidFill>
              <a:schemeClr val="tx1"/>
            </a:solidFill>
            <a:effectLst/>
            <a:latin typeface="+mn-l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200" b="0">
              <a:solidFill>
                <a:schemeClr val="tx1"/>
              </a:solidFill>
              <a:effectLst/>
              <a:latin typeface="+mn-lt"/>
              <a:ea typeface="+mn-ea"/>
              <a:cs typeface="+mn-cs"/>
            </a:rPr>
            <a:t>令和２年度から令和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年度においては、新型コロナウイルス感染症の影響による事業費の縮小等により取崩しが不要となっており、令和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年度末の財政調整基金の残高は対前年度比</a:t>
          </a:r>
          <a:r>
            <a:rPr lang="en-US" altLang="ja-JP" sz="1200" b="0">
              <a:solidFill>
                <a:schemeClr val="tx1"/>
              </a:solidFill>
              <a:effectLst/>
              <a:latin typeface="+mn-lt"/>
              <a:ea typeface="+mn-ea"/>
              <a:cs typeface="+mn-cs"/>
            </a:rPr>
            <a:t>91</a:t>
          </a:r>
          <a:r>
            <a:rPr lang="ja-JP" altLang="ja-JP"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8.3</a:t>
          </a:r>
          <a:r>
            <a:rPr lang="ja-JP" altLang="en-US" sz="1200" b="0">
              <a:solidFill>
                <a:schemeClr val="tx1"/>
              </a:solidFill>
              <a:effectLst/>
              <a:latin typeface="+mn-lt"/>
              <a:ea typeface="+mn-ea"/>
              <a:cs typeface="+mn-cs"/>
            </a:rPr>
            <a:t>％</a:t>
          </a:r>
          <a:r>
            <a:rPr lang="ja-JP" altLang="ja-JP" sz="1200" b="0">
              <a:solidFill>
                <a:schemeClr val="tx1"/>
              </a:solidFill>
              <a:effectLst/>
              <a:latin typeface="+mn-lt"/>
              <a:ea typeface="+mn-ea"/>
              <a:cs typeface="+mn-cs"/>
            </a:rPr>
            <a:t>増となっている。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16年度からの普通建設事業に係る新規地方債の発行抑制策の実施に伴い</a:t>
          </a:r>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これまで減少傾向で推移していた公債費については、近年の大型建設事業の実施に伴い多額の地方債を発行したことから、29年度を機に増加に転じており、</a:t>
          </a:r>
          <a:r>
            <a:rPr lang="ja-JP" altLang="ja-JP" sz="1200" b="0">
              <a:solidFill>
                <a:schemeClr val="tx1"/>
              </a:solidFill>
              <a:effectLst/>
              <a:latin typeface="+mn-lt"/>
              <a:ea typeface="+mn-ea"/>
              <a:cs typeface="+mn-cs"/>
            </a:rPr>
            <a:t>中長期財政計画においては、後年度ほど財源不足に対する</a:t>
          </a:r>
          <a:r>
            <a:rPr lang="en-US" altLang="ja-JP" sz="1200" b="0">
              <a:solidFill>
                <a:schemeClr val="tx1"/>
              </a:solidFill>
              <a:effectLst/>
              <a:latin typeface="+mn-lt"/>
              <a:ea typeface="+mn-ea"/>
              <a:cs typeface="+mn-cs"/>
            </a:rPr>
            <a:t>基金の取り崩しは余儀なくされる見込みである。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今後は、更なる行財政改革の推進により健全財政を堅持する必要がある。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年度には</a:t>
          </a:r>
          <a:r>
            <a:rPr lang="ja-JP" altLang="en-US" sz="1200" b="0">
              <a:solidFill>
                <a:schemeClr val="tx1"/>
              </a:solidFill>
              <a:effectLst/>
              <a:latin typeface="+mn-lt"/>
              <a:ea typeface="+mn-ea"/>
              <a:cs typeface="+mn-cs"/>
            </a:rPr>
            <a:t>、</a:t>
          </a:r>
          <a:r>
            <a:rPr lang="ja-JP" altLang="en-US" sz="1200" b="0" i="0" u="none" strike="noStrike" baseline="0" smtClean="0">
              <a:solidFill>
                <a:schemeClr val="tx1"/>
              </a:solidFill>
              <a:latin typeface="+mn-lt"/>
              <a:ea typeface="+mn-ea"/>
              <a:cs typeface="+mn-cs"/>
            </a:rPr>
            <a:t>普通交付税で、臨時財政対策債を償還するための基金の積立に要する経費として</a:t>
          </a:r>
          <a:r>
            <a:rPr lang="en-US" altLang="ja-JP" sz="1200" b="0" i="0" u="none" strike="noStrike" baseline="0" smtClean="0">
              <a:solidFill>
                <a:schemeClr val="tx1"/>
              </a:solidFill>
              <a:latin typeface="+mn-lt"/>
              <a:ea typeface="+mn-ea"/>
              <a:cs typeface="+mn-cs"/>
            </a:rPr>
            <a:t>8,199</a:t>
          </a:r>
          <a:r>
            <a:rPr lang="ja-JP" altLang="en-US" sz="1200" b="0" i="0" u="none" strike="noStrike" baseline="0" smtClean="0">
              <a:solidFill>
                <a:schemeClr val="tx1"/>
              </a:solidFill>
              <a:latin typeface="+mn-lt"/>
              <a:ea typeface="+mn-ea"/>
              <a:cs typeface="+mn-cs"/>
            </a:rPr>
            <a:t>千円が算定されたことに伴い積立を行っている。	</a:t>
          </a:r>
          <a:endParaRPr lang="en-US" altLang="ja-JP" sz="1200" b="0" i="0" u="none" strike="noStrike" baseline="0" smtClean="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今後の方針）</a:t>
          </a:r>
          <a:endParaRPr lang="ja-JP" altLang="ja-JP" sz="1200">
            <a:solidFill>
              <a:schemeClr val="tx1"/>
            </a:solidFill>
            <a:effectLst/>
          </a:endParaRPr>
        </a:p>
        <a:p>
          <a:r>
            <a:rPr lang="en-US" altLang="ja-JP" sz="1200" b="0">
              <a:solidFill>
                <a:schemeClr val="tx1"/>
              </a:solidFill>
              <a:effectLst/>
              <a:latin typeface="+mn-lt"/>
              <a:ea typeface="+mn-ea"/>
              <a:cs typeface="+mn-cs"/>
            </a:rPr>
            <a:t>　将来の公債費負担の増加に備えるため、</a:t>
          </a:r>
          <a:r>
            <a:rPr lang="ja-JP" altLang="ja-JP" sz="1200" b="0">
              <a:solidFill>
                <a:schemeClr val="tx1"/>
              </a:solidFill>
              <a:effectLst/>
              <a:latin typeface="+mn-lt"/>
              <a:ea typeface="+mn-ea"/>
              <a:cs typeface="+mn-cs"/>
            </a:rPr>
            <a:t>平成</a:t>
          </a:r>
          <a:r>
            <a:rPr lang="en-US" altLang="ja-JP" sz="1200" b="0">
              <a:solidFill>
                <a:schemeClr val="tx1"/>
              </a:solidFill>
              <a:effectLst/>
              <a:latin typeface="+mn-lt"/>
              <a:ea typeface="+mn-ea"/>
              <a:cs typeface="+mn-cs"/>
            </a:rPr>
            <a:t>27年度に35百万円、</a:t>
          </a:r>
          <a:r>
            <a:rPr lang="ja-JP" altLang="ja-JP" sz="1200" b="0">
              <a:solidFill>
                <a:schemeClr val="tx1"/>
              </a:solidFill>
              <a:effectLst/>
              <a:latin typeface="+mn-lt"/>
              <a:ea typeface="+mn-ea"/>
              <a:cs typeface="+mn-cs"/>
            </a:rPr>
            <a:t>平成</a:t>
          </a:r>
          <a:r>
            <a:rPr lang="en-US" altLang="ja-JP" sz="1200" b="0">
              <a:solidFill>
                <a:schemeClr val="tx1"/>
              </a:solidFill>
              <a:effectLst/>
              <a:latin typeface="+mn-lt"/>
              <a:ea typeface="+mn-ea"/>
              <a:cs typeface="+mn-cs"/>
            </a:rPr>
            <a:t>28年度に30百万円</a:t>
          </a:r>
          <a:r>
            <a:rPr lang="ja-JP" altLang="ja-JP" sz="1200" b="0">
              <a:solidFill>
                <a:schemeClr val="tx1"/>
              </a:solidFill>
              <a:effectLst/>
              <a:latin typeface="+mn-lt"/>
              <a:ea typeface="+mn-ea"/>
              <a:cs typeface="+mn-cs"/>
            </a:rPr>
            <a:t>、令和３年度に</a:t>
          </a:r>
          <a:r>
            <a:rPr lang="en-US" altLang="ja-JP" sz="1200" b="0">
              <a:solidFill>
                <a:schemeClr val="tx1"/>
              </a:solidFill>
              <a:effectLst/>
              <a:latin typeface="+mn-lt"/>
              <a:ea typeface="+mn-ea"/>
              <a:cs typeface="+mn-cs"/>
            </a:rPr>
            <a:t>50</a:t>
          </a:r>
          <a:r>
            <a:rPr lang="ja-JP" altLang="ja-JP" sz="1200" b="0">
              <a:solidFill>
                <a:schemeClr val="tx1"/>
              </a:solidFill>
              <a:effectLst/>
              <a:latin typeface="+mn-lt"/>
              <a:ea typeface="+mn-ea"/>
              <a:cs typeface="+mn-cs"/>
            </a:rPr>
            <a:t>百万円</a:t>
          </a:r>
          <a:r>
            <a:rPr lang="ja-JP" altLang="en-US" sz="1200" b="0">
              <a:solidFill>
                <a:schemeClr val="tx1"/>
              </a:solidFill>
              <a:effectLst/>
              <a:latin typeface="+mn-lt"/>
              <a:ea typeface="+mn-ea"/>
              <a:cs typeface="+mn-cs"/>
            </a:rPr>
            <a:t>、</a:t>
          </a:r>
          <a:r>
            <a:rPr lang="ja-JP" altLang="ja-JP" sz="1200" b="0">
              <a:solidFill>
                <a:schemeClr val="tx1"/>
              </a:solidFill>
              <a:effectLst/>
              <a:latin typeface="+mn-lt"/>
              <a:ea typeface="+mn-ea"/>
              <a:cs typeface="+mn-cs"/>
            </a:rPr>
            <a:t>令和</a:t>
          </a:r>
          <a:r>
            <a:rPr lang="ja-JP" altLang="en-US" sz="1200" b="0">
              <a:solidFill>
                <a:schemeClr val="tx1"/>
              </a:solidFill>
              <a:effectLst/>
              <a:latin typeface="+mn-lt"/>
              <a:ea typeface="+mn-ea"/>
              <a:cs typeface="+mn-cs"/>
            </a:rPr>
            <a:t>５</a:t>
          </a:r>
          <a:r>
            <a:rPr lang="ja-JP" altLang="ja-JP" sz="1200" b="0">
              <a:solidFill>
                <a:schemeClr val="tx1"/>
              </a:solidFill>
              <a:effectLst/>
              <a:latin typeface="+mn-lt"/>
              <a:ea typeface="+mn-ea"/>
              <a:cs typeface="+mn-cs"/>
            </a:rPr>
            <a:t>年度に</a:t>
          </a:r>
          <a:r>
            <a:rPr lang="en-US" altLang="ja-JP" sz="1200" b="0">
              <a:solidFill>
                <a:schemeClr val="tx1"/>
              </a:solidFill>
              <a:effectLst/>
              <a:latin typeface="+mn-lt"/>
              <a:ea typeface="+mn-ea"/>
              <a:cs typeface="+mn-cs"/>
            </a:rPr>
            <a:t>8</a:t>
          </a:r>
          <a:r>
            <a:rPr lang="ja-JP" altLang="ja-JP"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を積み立てたところである。</a:t>
          </a:r>
          <a:endParaRPr lang="ja-JP" altLang="ja-JP" sz="1200">
            <a:solidFill>
              <a:schemeClr val="tx1"/>
            </a:solidFill>
            <a:effectLst/>
          </a:endParaRPr>
        </a:p>
        <a:p>
          <a:r>
            <a:rPr lang="en-US" altLang="ja-JP"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今後は、</a:t>
          </a:r>
          <a:r>
            <a:rPr lang="en-US" altLang="ja-JP" sz="1200" b="0">
              <a:solidFill>
                <a:schemeClr val="tx1"/>
              </a:solidFill>
              <a:effectLst/>
              <a:latin typeface="+mn-lt"/>
              <a:ea typeface="+mn-ea"/>
              <a:cs typeface="+mn-cs"/>
            </a:rPr>
            <a:t>庁舎建設事業</a:t>
          </a:r>
          <a:r>
            <a:rPr lang="ja-JP" altLang="ja-JP" sz="1200" b="0">
              <a:solidFill>
                <a:schemeClr val="tx1"/>
              </a:solidFill>
              <a:effectLst/>
              <a:latin typeface="+mn-lt"/>
              <a:ea typeface="+mn-ea"/>
              <a:cs typeface="+mn-cs"/>
            </a:rPr>
            <a:t>をはじめとした</a:t>
          </a:r>
          <a:r>
            <a:rPr lang="en-US" altLang="ja-JP" sz="1200" b="0">
              <a:solidFill>
                <a:schemeClr val="tx1"/>
              </a:solidFill>
              <a:effectLst/>
              <a:latin typeface="+mn-lt"/>
              <a:ea typeface="+mn-ea"/>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4113200</v>
      </c>
      <c r="BO4" s="449"/>
      <c r="BP4" s="449"/>
      <c r="BQ4" s="449"/>
      <c r="BR4" s="449"/>
      <c r="BS4" s="449"/>
      <c r="BT4" s="449"/>
      <c r="BU4" s="450"/>
      <c r="BV4" s="448">
        <v>4446239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5.6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4065480</v>
      </c>
      <c r="BO5" s="420"/>
      <c r="BP5" s="420"/>
      <c r="BQ5" s="420"/>
      <c r="BR5" s="420"/>
      <c r="BS5" s="420"/>
      <c r="BT5" s="420"/>
      <c r="BU5" s="421"/>
      <c r="BV5" s="419">
        <v>4291810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84.8</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47720</v>
      </c>
      <c r="BO6" s="420"/>
      <c r="BP6" s="420"/>
      <c r="BQ6" s="420"/>
      <c r="BR6" s="420"/>
      <c r="BS6" s="420"/>
      <c r="BT6" s="420"/>
      <c r="BU6" s="421"/>
      <c r="BV6" s="419">
        <v>154429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88.6</v>
      </c>
      <c r="CU6" s="563"/>
      <c r="CV6" s="563"/>
      <c r="CW6" s="563"/>
      <c r="CX6" s="563"/>
      <c r="CY6" s="563"/>
      <c r="CZ6" s="563"/>
      <c r="DA6" s="564"/>
      <c r="DB6" s="562">
        <v>85.5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2800</v>
      </c>
      <c r="BO7" s="420"/>
      <c r="BP7" s="420"/>
      <c r="BQ7" s="420"/>
      <c r="BR7" s="420"/>
      <c r="BS7" s="420"/>
      <c r="BT7" s="420"/>
      <c r="BU7" s="421"/>
      <c r="BV7" s="419">
        <v>14842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2479562</v>
      </c>
      <c r="CU7" s="420"/>
      <c r="CV7" s="420"/>
      <c r="CW7" s="420"/>
      <c r="CX7" s="420"/>
      <c r="CY7" s="420"/>
      <c r="CZ7" s="420"/>
      <c r="DA7" s="421"/>
      <c r="DB7" s="419">
        <v>2476622</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44920</v>
      </c>
      <c r="BO8" s="420"/>
      <c r="BP8" s="420"/>
      <c r="BQ8" s="420"/>
      <c r="BR8" s="420"/>
      <c r="BS8" s="420"/>
      <c r="BT8" s="420"/>
      <c r="BU8" s="421"/>
      <c r="BV8" s="419">
        <v>139587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3674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-94667</v>
      </c>
      <c r="BO9" s="420"/>
      <c r="BP9" s="420"/>
      <c r="BQ9" s="420"/>
      <c r="BR9" s="420"/>
      <c r="BS9" s="420"/>
      <c r="BT9" s="420"/>
      <c r="BU9" s="421"/>
      <c r="BV9" s="419">
        <v>-86460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18.3</v>
      </c>
      <c r="CU9" s="417"/>
      <c r="CV9" s="417"/>
      <c r="CW9" s="417"/>
      <c r="CX9" s="417"/>
      <c r="CY9" s="417"/>
      <c r="CZ9" s="417"/>
      <c r="DA9" s="418"/>
      <c r="DB9" s="416">
        <v>18.5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4072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575</v>
      </c>
      <c r="BO10" s="420"/>
      <c r="BP10" s="420"/>
      <c r="BQ10" s="420"/>
      <c r="BR10" s="420"/>
      <c r="BS10" s="420"/>
      <c r="BT10" s="420"/>
      <c r="BU10" s="421"/>
      <c r="BV10" s="419">
        <v>650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3580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3533</v>
      </c>
      <c r="S13" s="507"/>
      <c r="T13" s="507"/>
      <c r="U13" s="507"/>
      <c r="V13" s="508"/>
      <c r="W13" s="509" t="s">
        <v>131</v>
      </c>
      <c r="X13" s="405"/>
      <c r="Y13" s="405"/>
      <c r="Z13" s="405"/>
      <c r="AA13" s="405"/>
      <c r="AB13" s="406"/>
      <c r="AC13" s="372">
        <v>262</v>
      </c>
      <c r="AD13" s="373"/>
      <c r="AE13" s="373"/>
      <c r="AF13" s="373"/>
      <c r="AG13" s="374"/>
      <c r="AH13" s="372">
        <v>291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-94092</v>
      </c>
      <c r="BO13" s="420"/>
      <c r="BP13" s="420"/>
      <c r="BQ13" s="420"/>
      <c r="BR13" s="420"/>
      <c r="BS13" s="420"/>
      <c r="BT13" s="420"/>
      <c r="BU13" s="421"/>
      <c r="BV13" s="419">
        <v>-85810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6.2</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3661</v>
      </c>
      <c r="S14" s="507"/>
      <c r="T14" s="507"/>
      <c r="U14" s="507"/>
      <c r="V14" s="508"/>
      <c r="W14" s="510"/>
      <c r="X14" s="408"/>
      <c r="Y14" s="408"/>
      <c r="Z14" s="408"/>
      <c r="AA14" s="408"/>
      <c r="AB14" s="409"/>
      <c r="AC14" s="499">
        <v>15.7</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30.1</v>
      </c>
      <c r="CU14" s="517"/>
      <c r="CV14" s="517"/>
      <c r="CW14" s="517"/>
      <c r="CX14" s="517"/>
      <c r="CY14" s="517"/>
      <c r="CZ14" s="517"/>
      <c r="DA14" s="518"/>
      <c r="DB14" s="516">
        <v>32.9</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3625</v>
      </c>
      <c r="S15" s="507"/>
      <c r="T15" s="507"/>
      <c r="U15" s="507"/>
      <c r="V15" s="508"/>
      <c r="W15" s="509" t="s">
        <v>137</v>
      </c>
      <c r="X15" s="405"/>
      <c r="Y15" s="405"/>
      <c r="Z15" s="405"/>
      <c r="AA15" s="405"/>
      <c r="AB15" s="406"/>
      <c r="AC15" s="372">
        <v>285</v>
      </c>
      <c r="AD15" s="373"/>
      <c r="AE15" s="373"/>
      <c r="AF15" s="373"/>
      <c r="AG15" s="374"/>
      <c r="AH15" s="372">
        <v>335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366084</v>
      </c>
      <c r="BO15" s="449"/>
      <c r="BP15" s="449"/>
      <c r="BQ15" s="449"/>
      <c r="BR15" s="449"/>
      <c r="BS15" s="449"/>
      <c r="BT15" s="449"/>
      <c r="BU15" s="450"/>
      <c r="BV15" s="448">
        <v>360434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17.100000000000001</v>
      </c>
      <c r="AD16" s="500"/>
      <c r="AE16" s="500"/>
      <c r="AF16" s="500"/>
      <c r="AG16" s="501"/>
      <c r="AH16" s="499">
        <v>18.7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2397863</v>
      </c>
      <c r="BO16" s="420"/>
      <c r="BP16" s="420"/>
      <c r="BQ16" s="420"/>
      <c r="BR16" s="420"/>
      <c r="BS16" s="420"/>
      <c r="BT16" s="420"/>
      <c r="BU16" s="421"/>
      <c r="BV16" s="419">
        <v>2377076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1122</v>
      </c>
      <c r="AD17" s="373"/>
      <c r="AE17" s="373"/>
      <c r="AF17" s="373"/>
      <c r="AG17" s="374"/>
      <c r="AH17" s="372">
        <v>1165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443339</v>
      </c>
      <c r="BO17" s="420"/>
      <c r="BP17" s="420"/>
      <c r="BQ17" s="420"/>
      <c r="BR17" s="420"/>
      <c r="BS17" s="420"/>
      <c r="BT17" s="420"/>
      <c r="BU17" s="421"/>
      <c r="BV17" s="419">
        <v>439437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98.45</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2191354</v>
      </c>
      <c r="BO18" s="420"/>
      <c r="BP18" s="420"/>
      <c r="BQ18" s="420"/>
      <c r="BR18" s="420"/>
      <c r="BS18" s="420"/>
      <c r="BT18" s="420"/>
      <c r="BU18" s="421"/>
      <c r="BV18" s="419">
        <v>2103330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2905246</v>
      </c>
      <c r="BO19" s="420"/>
      <c r="BP19" s="420"/>
      <c r="BQ19" s="420"/>
      <c r="BR19" s="420"/>
      <c r="BS19" s="420"/>
      <c r="BT19" s="420"/>
      <c r="BU19" s="421"/>
      <c r="BV19" s="419">
        <v>2814676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1603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5862788</v>
      </c>
      <c r="BO22" s="449"/>
      <c r="BP22" s="449"/>
      <c r="BQ22" s="449"/>
      <c r="BR22" s="449"/>
      <c r="BS22" s="449"/>
      <c r="BT22" s="449"/>
      <c r="BU22" s="450"/>
      <c r="BV22" s="448">
        <v>5761353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5369471</v>
      </c>
      <c r="BO23" s="420"/>
      <c r="BP23" s="420"/>
      <c r="BQ23" s="420"/>
      <c r="BR23" s="420"/>
      <c r="BS23" s="420"/>
      <c r="BT23" s="420"/>
      <c r="BU23" s="421"/>
      <c r="BV23" s="419">
        <v>5296876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6750</v>
      </c>
      <c r="R24" s="373"/>
      <c r="S24" s="373"/>
      <c r="T24" s="373"/>
      <c r="U24" s="373"/>
      <c r="V24" s="374"/>
      <c r="W24" s="462"/>
      <c r="X24" s="399"/>
      <c r="Y24" s="400"/>
      <c r="Z24" s="375" t="s">
        <v>162</v>
      </c>
      <c r="AA24" s="376"/>
      <c r="AB24" s="376"/>
      <c r="AC24" s="376"/>
      <c r="AD24" s="376"/>
      <c r="AE24" s="376"/>
      <c r="AF24" s="376"/>
      <c r="AG24" s="377"/>
      <c r="AH24" s="372">
        <v>69</v>
      </c>
      <c r="AI24" s="373"/>
      <c r="AJ24" s="373"/>
      <c r="AK24" s="373"/>
      <c r="AL24" s="374"/>
      <c r="AM24" s="372">
        <v>200169</v>
      </c>
      <c r="AN24" s="373"/>
      <c r="AO24" s="373"/>
      <c r="AP24" s="373"/>
      <c r="AQ24" s="373"/>
      <c r="AR24" s="374"/>
      <c r="AS24" s="372">
        <v>2901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4916201</v>
      </c>
      <c r="BO24" s="420"/>
      <c r="BP24" s="420"/>
      <c r="BQ24" s="420"/>
      <c r="BR24" s="420"/>
      <c r="BS24" s="420"/>
      <c r="BT24" s="420"/>
      <c r="BU24" s="421"/>
      <c r="BV24" s="419">
        <v>4698519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5355</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3551</v>
      </c>
      <c r="BO25" s="449"/>
      <c r="BP25" s="449"/>
      <c r="BQ25" s="449"/>
      <c r="BR25" s="449"/>
      <c r="BS25" s="449"/>
      <c r="BT25" s="449"/>
      <c r="BU25" s="450"/>
      <c r="BV25" s="448">
        <v>5074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5082</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2130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75805</v>
      </c>
      <c r="BO27" s="454"/>
      <c r="BP27" s="454"/>
      <c r="BQ27" s="454"/>
      <c r="BR27" s="454"/>
      <c r="BS27" s="454"/>
      <c r="BT27" s="454"/>
      <c r="BU27" s="455"/>
      <c r="BV27" s="453">
        <v>75805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1780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1191628</v>
      </c>
      <c r="BO28" s="449"/>
      <c r="BP28" s="449"/>
      <c r="BQ28" s="449"/>
      <c r="BR28" s="449"/>
      <c r="BS28" s="449"/>
      <c r="BT28" s="449"/>
      <c r="BU28" s="450"/>
      <c r="BV28" s="448">
        <v>1101053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5</v>
      </c>
      <c r="M29" s="373"/>
      <c r="N29" s="373"/>
      <c r="O29" s="373"/>
      <c r="P29" s="374"/>
      <c r="Q29" s="372">
        <v>1630</v>
      </c>
      <c r="R29" s="373"/>
      <c r="S29" s="373"/>
      <c r="T29" s="373"/>
      <c r="U29" s="373"/>
      <c r="V29" s="374"/>
      <c r="W29" s="463"/>
      <c r="X29" s="464"/>
      <c r="Y29" s="465"/>
      <c r="Z29" s="375" t="s">
        <v>177</v>
      </c>
      <c r="AA29" s="376"/>
      <c r="AB29" s="376"/>
      <c r="AC29" s="376"/>
      <c r="AD29" s="376"/>
      <c r="AE29" s="376"/>
      <c r="AF29" s="376"/>
      <c r="AG29" s="377"/>
      <c r="AH29" s="372">
        <v>69</v>
      </c>
      <c r="AI29" s="373"/>
      <c r="AJ29" s="373"/>
      <c r="AK29" s="373"/>
      <c r="AL29" s="374"/>
      <c r="AM29" s="372">
        <v>200169</v>
      </c>
      <c r="AN29" s="373"/>
      <c r="AO29" s="373"/>
      <c r="AP29" s="373"/>
      <c r="AQ29" s="373"/>
      <c r="AR29" s="374"/>
      <c r="AS29" s="372">
        <v>2901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123610</v>
      </c>
      <c r="BO29" s="420"/>
      <c r="BP29" s="420"/>
      <c r="BQ29" s="420"/>
      <c r="BR29" s="420"/>
      <c r="BS29" s="420"/>
      <c r="BT29" s="420"/>
      <c r="BU29" s="421"/>
      <c r="BV29" s="419">
        <v>115377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273135</v>
      </c>
      <c r="BO30" s="454"/>
      <c r="BP30" s="454"/>
      <c r="BQ30" s="454"/>
      <c r="BR30" s="454"/>
      <c r="BS30" s="454"/>
      <c r="BT30" s="454"/>
      <c r="BU30" s="455"/>
      <c r="BV30" s="453">
        <v>268344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簡易水道特別会計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愛媛県市町総合事務組合（退職手当事業分）</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株式会社松野町農林公社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国民健康保険中央診療所特別会計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愛媛県市町総合事務組合（消防補償事業分）</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株式会社まちづくり松野</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愛媛県市町総合事務組合（交通災害事業分）</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フォレスト株式会社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愛媛県市町総合事務組合（自治会館事業分）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愛媛県市町総合事務組合（議員公務災害事業分）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愛媛県市町総合事務組合（共通経費分）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愛媛地方税滞納整理機構（一般会計）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愛媛県後期高齢者医療広域連合（一般会計）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愛媛県後期高齢者医療広域連合（後期高齢者医療特別会計）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宇和島地区広域事務組合（一般会計）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PJW0+5YmavePesK7w5Ck0g7+TffYp3e8E0O2I65MiOUrLENXdQXFqv6pcBCSegk4DUrK+FopdNOAseAAqbGo5g==" saltValue="zwyR0dERlhB8JFjVb5Zs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288786</v>
      </c>
      <c r="S5" s="677"/>
      <c r="T5" s="677"/>
      <c r="U5" s="677"/>
      <c r="V5" s="677"/>
      <c r="W5" s="677"/>
      <c r="X5" s="677"/>
      <c r="Y5" s="702"/>
      <c r="Z5" s="715">
        <v>7</v>
      </c>
      <c r="AA5" s="715"/>
      <c r="AB5" s="715"/>
      <c r="AC5" s="715"/>
      <c r="AD5" s="716">
        <v>288786</v>
      </c>
      <c r="AE5" s="716"/>
      <c r="AF5" s="716"/>
      <c r="AG5" s="716"/>
      <c r="AH5" s="716"/>
      <c r="AI5" s="716"/>
      <c r="AJ5" s="716"/>
      <c r="AK5" s="716"/>
      <c r="AL5" s="703">
        <v>11.7</v>
      </c>
      <c r="AM5" s="685"/>
      <c r="AN5" s="685"/>
      <c r="AO5" s="704"/>
      <c r="AP5" s="679" t="s">
        <v>216</v>
      </c>
      <c r="AQ5" s="680"/>
      <c r="AR5" s="680"/>
      <c r="AS5" s="680"/>
      <c r="AT5" s="680"/>
      <c r="AU5" s="680"/>
      <c r="AV5" s="680"/>
      <c r="AW5" s="680"/>
      <c r="AX5" s="680"/>
      <c r="AY5" s="680"/>
      <c r="AZ5" s="680"/>
      <c r="BA5" s="680"/>
      <c r="BB5" s="680"/>
      <c r="BC5" s="680"/>
      <c r="BD5" s="680"/>
      <c r="BE5" s="680"/>
      <c r="BF5" s="681"/>
      <c r="BG5" s="621">
        <v>288786</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55403</v>
      </c>
      <c r="S6" s="622"/>
      <c r="T6" s="622"/>
      <c r="U6" s="622"/>
      <c r="V6" s="622"/>
      <c r="W6" s="622"/>
      <c r="X6" s="622"/>
      <c r="Y6" s="623"/>
      <c r="Z6" s="659">
        <v>1.3</v>
      </c>
      <c r="AA6" s="659"/>
      <c r="AB6" s="659"/>
      <c r="AC6" s="659"/>
      <c r="AD6" s="660">
        <v>55403</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288786</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40103</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40103</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149</v>
      </c>
      <c r="S7" s="622"/>
      <c r="T7" s="622"/>
      <c r="U7" s="622"/>
      <c r="V7" s="622"/>
      <c r="W7" s="622"/>
      <c r="X7" s="622"/>
      <c r="Y7" s="623"/>
      <c r="Z7" s="659">
        <v>0</v>
      </c>
      <c r="AA7" s="659"/>
      <c r="AB7" s="659"/>
      <c r="AC7" s="659"/>
      <c r="AD7" s="660">
        <v>149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104832</v>
      </c>
      <c r="BH7" s="622"/>
      <c r="BI7" s="622"/>
      <c r="BJ7" s="622"/>
      <c r="BK7" s="622"/>
      <c r="BL7" s="622"/>
      <c r="BM7" s="622"/>
      <c r="BN7" s="623"/>
      <c r="BO7" s="659">
        <v>36.299999999999997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725236</v>
      </c>
      <c r="CS7" s="622"/>
      <c r="CT7" s="622"/>
      <c r="CU7" s="622"/>
      <c r="CV7" s="622"/>
      <c r="CW7" s="622"/>
      <c r="CX7" s="622"/>
      <c r="CY7" s="623"/>
      <c r="CZ7" s="659">
        <v>17.8</v>
      </c>
      <c r="DA7" s="659"/>
      <c r="DB7" s="659"/>
      <c r="DC7" s="659"/>
      <c r="DD7" s="627">
        <v>153427</v>
      </c>
      <c r="DE7" s="622"/>
      <c r="DF7" s="622"/>
      <c r="DG7" s="622"/>
      <c r="DH7" s="622"/>
      <c r="DI7" s="622"/>
      <c r="DJ7" s="622"/>
      <c r="DK7" s="622"/>
      <c r="DL7" s="622"/>
      <c r="DM7" s="622"/>
      <c r="DN7" s="622"/>
      <c r="DO7" s="622"/>
      <c r="DP7" s="623"/>
      <c r="DQ7" s="627">
        <v>531292</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1563</v>
      </c>
      <c r="S8" s="622"/>
      <c r="T8" s="622"/>
      <c r="U8" s="622"/>
      <c r="V8" s="622"/>
      <c r="W8" s="622"/>
      <c r="X8" s="622"/>
      <c r="Y8" s="623"/>
      <c r="Z8" s="659">
        <v>0</v>
      </c>
      <c r="AA8" s="659"/>
      <c r="AB8" s="659"/>
      <c r="AC8" s="659"/>
      <c r="AD8" s="660">
        <v>1563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5148</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883983</v>
      </c>
      <c r="CS8" s="622"/>
      <c r="CT8" s="622"/>
      <c r="CU8" s="622"/>
      <c r="CV8" s="622"/>
      <c r="CW8" s="622"/>
      <c r="CX8" s="622"/>
      <c r="CY8" s="623"/>
      <c r="CZ8" s="659">
        <v>21.7</v>
      </c>
      <c r="DA8" s="659"/>
      <c r="DB8" s="659"/>
      <c r="DC8" s="659"/>
      <c r="DD8" s="627">
        <v>14034</v>
      </c>
      <c r="DE8" s="622"/>
      <c r="DF8" s="622"/>
      <c r="DG8" s="622"/>
      <c r="DH8" s="622"/>
      <c r="DI8" s="622"/>
      <c r="DJ8" s="622"/>
      <c r="DK8" s="622"/>
      <c r="DL8" s="622"/>
      <c r="DM8" s="622"/>
      <c r="DN8" s="622"/>
      <c r="DO8" s="622"/>
      <c r="DP8" s="623"/>
      <c r="DQ8" s="627">
        <v>629696</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1896</v>
      </c>
      <c r="S9" s="622"/>
      <c r="T9" s="622"/>
      <c r="U9" s="622"/>
      <c r="V9" s="622"/>
      <c r="W9" s="622"/>
      <c r="X9" s="622"/>
      <c r="Y9" s="623"/>
      <c r="Z9" s="659">
        <v>0</v>
      </c>
      <c r="AA9" s="659"/>
      <c r="AB9" s="659"/>
      <c r="AC9" s="659"/>
      <c r="AD9" s="660">
        <v>1896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92018</v>
      </c>
      <c r="BH9" s="622"/>
      <c r="BI9" s="622"/>
      <c r="BJ9" s="622"/>
      <c r="BK9" s="622"/>
      <c r="BL9" s="622"/>
      <c r="BM9" s="622"/>
      <c r="BN9" s="623"/>
      <c r="BO9" s="659">
        <v>31.9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358496</v>
      </c>
      <c r="CS9" s="622"/>
      <c r="CT9" s="622"/>
      <c r="CU9" s="622"/>
      <c r="CV9" s="622"/>
      <c r="CW9" s="622"/>
      <c r="CX9" s="622"/>
      <c r="CY9" s="623"/>
      <c r="CZ9" s="659">
        <v>8.8000000000000007</v>
      </c>
      <c r="DA9" s="659"/>
      <c r="DB9" s="659"/>
      <c r="DC9" s="659"/>
      <c r="DD9" s="627">
        <v>9197</v>
      </c>
      <c r="DE9" s="622"/>
      <c r="DF9" s="622"/>
      <c r="DG9" s="622"/>
      <c r="DH9" s="622"/>
      <c r="DI9" s="622"/>
      <c r="DJ9" s="622"/>
      <c r="DK9" s="622"/>
      <c r="DL9" s="622"/>
      <c r="DM9" s="622"/>
      <c r="DN9" s="622"/>
      <c r="DO9" s="622"/>
      <c r="DP9" s="623"/>
      <c r="DQ9" s="627">
        <v>327576</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5117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83801</v>
      </c>
      <c r="S11" s="622"/>
      <c r="T11" s="622"/>
      <c r="U11" s="622"/>
      <c r="V11" s="622"/>
      <c r="W11" s="622"/>
      <c r="X11" s="622"/>
      <c r="Y11" s="623"/>
      <c r="Z11" s="624">
        <v>2</v>
      </c>
      <c r="AA11" s="625"/>
      <c r="AB11" s="625"/>
      <c r="AC11" s="626"/>
      <c r="AD11" s="627">
        <v>83801</v>
      </c>
      <c r="AE11" s="622"/>
      <c r="AF11" s="622"/>
      <c r="AG11" s="622"/>
      <c r="AH11" s="622"/>
      <c r="AI11" s="622"/>
      <c r="AJ11" s="622"/>
      <c r="AK11" s="623"/>
      <c r="AL11" s="624">
        <v>3.4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2549</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322795</v>
      </c>
      <c r="CS11" s="622"/>
      <c r="CT11" s="622"/>
      <c r="CU11" s="622"/>
      <c r="CV11" s="622"/>
      <c r="CW11" s="622"/>
      <c r="CX11" s="622"/>
      <c r="CY11" s="623"/>
      <c r="CZ11" s="659">
        <v>7.9</v>
      </c>
      <c r="DA11" s="659"/>
      <c r="DB11" s="659"/>
      <c r="DC11" s="659"/>
      <c r="DD11" s="627">
        <v>52260</v>
      </c>
      <c r="DE11" s="622"/>
      <c r="DF11" s="622"/>
      <c r="DG11" s="622"/>
      <c r="DH11" s="622"/>
      <c r="DI11" s="622"/>
      <c r="DJ11" s="622"/>
      <c r="DK11" s="622"/>
      <c r="DL11" s="622"/>
      <c r="DM11" s="622"/>
      <c r="DN11" s="622"/>
      <c r="DO11" s="622"/>
      <c r="DP11" s="623"/>
      <c r="DQ11" s="627">
        <v>204200</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144719</v>
      </c>
      <c r="BH12" s="622"/>
      <c r="BI12" s="622"/>
      <c r="BJ12" s="622"/>
      <c r="BK12" s="622"/>
      <c r="BL12" s="622"/>
      <c r="BM12" s="622"/>
      <c r="BN12" s="623"/>
      <c r="BO12" s="659">
        <v>50.1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252619</v>
      </c>
      <c r="CS12" s="622"/>
      <c r="CT12" s="622"/>
      <c r="CU12" s="622"/>
      <c r="CV12" s="622"/>
      <c r="CW12" s="622"/>
      <c r="CX12" s="622"/>
      <c r="CY12" s="623"/>
      <c r="CZ12" s="659">
        <v>6.2</v>
      </c>
      <c r="DA12" s="659"/>
      <c r="DB12" s="659"/>
      <c r="DC12" s="659"/>
      <c r="DD12" s="627">
        <v>87156</v>
      </c>
      <c r="DE12" s="622"/>
      <c r="DF12" s="622"/>
      <c r="DG12" s="622"/>
      <c r="DH12" s="622"/>
      <c r="DI12" s="622"/>
      <c r="DJ12" s="622"/>
      <c r="DK12" s="622"/>
      <c r="DL12" s="622"/>
      <c r="DM12" s="622"/>
      <c r="DN12" s="622"/>
      <c r="DO12" s="622"/>
      <c r="DP12" s="623"/>
      <c r="DQ12" s="627">
        <v>146138</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142676</v>
      </c>
      <c r="BH13" s="622"/>
      <c r="BI13" s="622"/>
      <c r="BJ13" s="622"/>
      <c r="BK13" s="622"/>
      <c r="BL13" s="622"/>
      <c r="BM13" s="622"/>
      <c r="BN13" s="623"/>
      <c r="BO13" s="659">
        <v>49.4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414325</v>
      </c>
      <c r="CS13" s="622"/>
      <c r="CT13" s="622"/>
      <c r="CU13" s="622"/>
      <c r="CV13" s="622"/>
      <c r="CW13" s="622"/>
      <c r="CX13" s="622"/>
      <c r="CY13" s="623"/>
      <c r="CZ13" s="659">
        <v>10.199999999999999</v>
      </c>
      <c r="DA13" s="659"/>
      <c r="DB13" s="659"/>
      <c r="DC13" s="659"/>
      <c r="DD13" s="627">
        <v>375911</v>
      </c>
      <c r="DE13" s="622"/>
      <c r="DF13" s="622"/>
      <c r="DG13" s="622"/>
      <c r="DH13" s="622"/>
      <c r="DI13" s="622"/>
      <c r="DJ13" s="622"/>
      <c r="DK13" s="622"/>
      <c r="DL13" s="622"/>
      <c r="DM13" s="622"/>
      <c r="DN13" s="622"/>
      <c r="DO13" s="622"/>
      <c r="DP13" s="623"/>
      <c r="DQ13" s="627">
        <v>101678</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491</v>
      </c>
      <c r="S14" s="622"/>
      <c r="T14" s="622"/>
      <c r="U14" s="622"/>
      <c r="V14" s="622"/>
      <c r="W14" s="622"/>
      <c r="X14" s="622"/>
      <c r="Y14" s="623"/>
      <c r="Z14" s="659">
        <v>0</v>
      </c>
      <c r="AA14" s="659"/>
      <c r="AB14" s="659"/>
      <c r="AC14" s="659"/>
      <c r="AD14" s="660">
        <v>491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16807</v>
      </c>
      <c r="BH14" s="622"/>
      <c r="BI14" s="622"/>
      <c r="BJ14" s="622"/>
      <c r="BK14" s="622"/>
      <c r="BL14" s="622"/>
      <c r="BM14" s="622"/>
      <c r="BN14" s="623"/>
      <c r="BO14" s="659">
        <v>5.8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131309</v>
      </c>
      <c r="CS14" s="622"/>
      <c r="CT14" s="622"/>
      <c r="CU14" s="622"/>
      <c r="CV14" s="622"/>
      <c r="CW14" s="622"/>
      <c r="CX14" s="622"/>
      <c r="CY14" s="623"/>
      <c r="CZ14" s="659">
        <v>3.2</v>
      </c>
      <c r="DA14" s="659"/>
      <c r="DB14" s="659"/>
      <c r="DC14" s="659"/>
      <c r="DD14" s="627">
        <v>34847</v>
      </c>
      <c r="DE14" s="622"/>
      <c r="DF14" s="622"/>
      <c r="DG14" s="622"/>
      <c r="DH14" s="622"/>
      <c r="DI14" s="622"/>
      <c r="DJ14" s="622"/>
      <c r="DK14" s="622"/>
      <c r="DL14" s="622"/>
      <c r="DM14" s="622"/>
      <c r="DN14" s="622"/>
      <c r="DO14" s="622"/>
      <c r="DP14" s="623"/>
      <c r="DQ14" s="627">
        <v>102757</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22428</v>
      </c>
      <c r="BH15" s="622"/>
      <c r="BI15" s="622"/>
      <c r="BJ15" s="622"/>
      <c r="BK15" s="622"/>
      <c r="BL15" s="622"/>
      <c r="BM15" s="622"/>
      <c r="BN15" s="623"/>
      <c r="BO15" s="659">
        <v>7.8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383396</v>
      </c>
      <c r="CS15" s="622"/>
      <c r="CT15" s="622"/>
      <c r="CU15" s="622"/>
      <c r="CV15" s="622"/>
      <c r="CW15" s="622"/>
      <c r="CX15" s="622"/>
      <c r="CY15" s="623"/>
      <c r="CZ15" s="659">
        <v>9.4</v>
      </c>
      <c r="DA15" s="659"/>
      <c r="DB15" s="659"/>
      <c r="DC15" s="659"/>
      <c r="DD15" s="627">
        <v>157178</v>
      </c>
      <c r="DE15" s="622"/>
      <c r="DF15" s="622"/>
      <c r="DG15" s="622"/>
      <c r="DH15" s="622"/>
      <c r="DI15" s="622"/>
      <c r="DJ15" s="622"/>
      <c r="DK15" s="622"/>
      <c r="DL15" s="622"/>
      <c r="DM15" s="622"/>
      <c r="DN15" s="622"/>
      <c r="DO15" s="622"/>
      <c r="DP15" s="623"/>
      <c r="DQ15" s="627">
        <v>238981</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4445</v>
      </c>
      <c r="S16" s="622"/>
      <c r="T16" s="622"/>
      <c r="U16" s="622"/>
      <c r="V16" s="622"/>
      <c r="W16" s="622"/>
      <c r="X16" s="622"/>
      <c r="Y16" s="623"/>
      <c r="Z16" s="659">
        <v>0.1</v>
      </c>
      <c r="AA16" s="659"/>
      <c r="AB16" s="659"/>
      <c r="AC16" s="659"/>
      <c r="AD16" s="660">
        <v>4445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4496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2596</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7932</v>
      </c>
      <c r="S17" s="622"/>
      <c r="T17" s="622"/>
      <c r="U17" s="622"/>
      <c r="V17" s="622"/>
      <c r="W17" s="622"/>
      <c r="X17" s="622"/>
      <c r="Y17" s="623"/>
      <c r="Z17" s="659">
        <v>0.2</v>
      </c>
      <c r="AA17" s="659"/>
      <c r="AB17" s="659"/>
      <c r="AC17" s="659"/>
      <c r="AD17" s="660">
        <v>7932</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548722</v>
      </c>
      <c r="CS17" s="622"/>
      <c r="CT17" s="622"/>
      <c r="CU17" s="622"/>
      <c r="CV17" s="622"/>
      <c r="CW17" s="622"/>
      <c r="CX17" s="622"/>
      <c r="CY17" s="623"/>
      <c r="CZ17" s="659">
        <v>13.5</v>
      </c>
      <c r="DA17" s="659"/>
      <c r="DB17" s="659"/>
      <c r="DC17" s="659"/>
      <c r="DD17" s="627" t="s">
        <v>122</v>
      </c>
      <c r="DE17" s="622"/>
      <c r="DF17" s="622"/>
      <c r="DG17" s="622"/>
      <c r="DH17" s="622"/>
      <c r="DI17" s="622"/>
      <c r="DJ17" s="622"/>
      <c r="DK17" s="622"/>
      <c r="DL17" s="622"/>
      <c r="DM17" s="622"/>
      <c r="DN17" s="622"/>
      <c r="DO17" s="622"/>
      <c r="DP17" s="623"/>
      <c r="DQ17" s="627">
        <v>532509</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1291</v>
      </c>
      <c r="S18" s="622"/>
      <c r="T18" s="622"/>
      <c r="U18" s="622"/>
      <c r="V18" s="622"/>
      <c r="W18" s="622"/>
      <c r="X18" s="622"/>
      <c r="Y18" s="623"/>
      <c r="Z18" s="659">
        <v>0</v>
      </c>
      <c r="AA18" s="659"/>
      <c r="AB18" s="659"/>
      <c r="AC18" s="659"/>
      <c r="AD18" s="660">
        <v>1291</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1291</v>
      </c>
      <c r="S19" s="622"/>
      <c r="T19" s="622"/>
      <c r="U19" s="622"/>
      <c r="V19" s="622"/>
      <c r="W19" s="622"/>
      <c r="X19" s="622"/>
      <c r="Y19" s="623"/>
      <c r="Z19" s="659">
        <v>0</v>
      </c>
      <c r="AA19" s="659"/>
      <c r="AB19" s="659"/>
      <c r="AC19" s="659"/>
      <c r="AD19" s="660">
        <v>1291</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4065480</v>
      </c>
      <c r="CS20" s="622"/>
      <c r="CT20" s="622"/>
      <c r="CU20" s="622"/>
      <c r="CV20" s="622"/>
      <c r="CW20" s="622"/>
      <c r="CX20" s="622"/>
      <c r="CY20" s="623"/>
      <c r="CZ20" s="659">
        <v>100</v>
      </c>
      <c r="DA20" s="659"/>
      <c r="DB20" s="659"/>
      <c r="DC20" s="659"/>
      <c r="DD20" s="627">
        <v>884010</v>
      </c>
      <c r="DE20" s="622"/>
      <c r="DF20" s="622"/>
      <c r="DG20" s="622"/>
      <c r="DH20" s="622"/>
      <c r="DI20" s="622"/>
      <c r="DJ20" s="622"/>
      <c r="DK20" s="622"/>
      <c r="DL20" s="622"/>
      <c r="DM20" s="622"/>
      <c r="DN20" s="622"/>
      <c r="DO20" s="622"/>
      <c r="DP20" s="623"/>
      <c r="DQ20" s="627">
        <v>2857526</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2205646</v>
      </c>
      <c r="S21" s="622"/>
      <c r="T21" s="622"/>
      <c r="U21" s="622"/>
      <c r="V21" s="622"/>
      <c r="W21" s="622"/>
      <c r="X21" s="622"/>
      <c r="Y21" s="623"/>
      <c r="Z21" s="659">
        <v>53.6</v>
      </c>
      <c r="AA21" s="659"/>
      <c r="AB21" s="659"/>
      <c r="AC21" s="659"/>
      <c r="AD21" s="660">
        <v>2027096</v>
      </c>
      <c r="AE21" s="660"/>
      <c r="AF21" s="660"/>
      <c r="AG21" s="660"/>
      <c r="AH21" s="660"/>
      <c r="AI21" s="660"/>
      <c r="AJ21" s="660"/>
      <c r="AK21" s="660"/>
      <c r="AL21" s="624">
        <v>82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2027096</v>
      </c>
      <c r="S22" s="622"/>
      <c r="T22" s="622"/>
      <c r="U22" s="622"/>
      <c r="V22" s="622"/>
      <c r="W22" s="622"/>
      <c r="X22" s="622"/>
      <c r="Y22" s="623"/>
      <c r="Z22" s="659">
        <v>49.3</v>
      </c>
      <c r="AA22" s="659"/>
      <c r="AB22" s="659"/>
      <c r="AC22" s="659"/>
      <c r="AD22" s="660">
        <v>2027096</v>
      </c>
      <c r="AE22" s="660"/>
      <c r="AF22" s="660"/>
      <c r="AG22" s="660"/>
      <c r="AH22" s="660"/>
      <c r="AI22" s="660"/>
      <c r="AJ22" s="660"/>
      <c r="AK22" s="660"/>
      <c r="AL22" s="624">
        <v>82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178550</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1582413</v>
      </c>
      <c r="CS24" s="677"/>
      <c r="CT24" s="677"/>
      <c r="CU24" s="677"/>
      <c r="CV24" s="677"/>
      <c r="CW24" s="677"/>
      <c r="CX24" s="677"/>
      <c r="CY24" s="702"/>
      <c r="CZ24" s="703">
        <v>38.9</v>
      </c>
      <c r="DA24" s="685"/>
      <c r="DB24" s="685"/>
      <c r="DC24" s="705"/>
      <c r="DD24" s="701">
        <v>1355040</v>
      </c>
      <c r="DE24" s="677"/>
      <c r="DF24" s="677"/>
      <c r="DG24" s="677"/>
      <c r="DH24" s="677"/>
      <c r="DI24" s="677"/>
      <c r="DJ24" s="677"/>
      <c r="DK24" s="702"/>
      <c r="DL24" s="701">
        <v>1279483</v>
      </c>
      <c r="DM24" s="677"/>
      <c r="DN24" s="677"/>
      <c r="DO24" s="677"/>
      <c r="DP24" s="677"/>
      <c r="DQ24" s="677"/>
      <c r="DR24" s="677"/>
      <c r="DS24" s="677"/>
      <c r="DT24" s="677"/>
      <c r="DU24" s="677"/>
      <c r="DV24" s="702"/>
      <c r="DW24" s="703">
        <v>51.5</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2651403</v>
      </c>
      <c r="S25" s="622"/>
      <c r="T25" s="622"/>
      <c r="U25" s="622"/>
      <c r="V25" s="622"/>
      <c r="W25" s="622"/>
      <c r="X25" s="622"/>
      <c r="Y25" s="623"/>
      <c r="Z25" s="659">
        <v>64.5</v>
      </c>
      <c r="AA25" s="659"/>
      <c r="AB25" s="659"/>
      <c r="AC25" s="659"/>
      <c r="AD25" s="660">
        <v>2472853</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748470</v>
      </c>
      <c r="CS25" s="634"/>
      <c r="CT25" s="634"/>
      <c r="CU25" s="634"/>
      <c r="CV25" s="634"/>
      <c r="CW25" s="634"/>
      <c r="CX25" s="634"/>
      <c r="CY25" s="635"/>
      <c r="CZ25" s="624">
        <v>18.399999999999999</v>
      </c>
      <c r="DA25" s="636"/>
      <c r="DB25" s="636"/>
      <c r="DC25" s="637"/>
      <c r="DD25" s="627">
        <v>710992</v>
      </c>
      <c r="DE25" s="634"/>
      <c r="DF25" s="634"/>
      <c r="DG25" s="634"/>
      <c r="DH25" s="634"/>
      <c r="DI25" s="634"/>
      <c r="DJ25" s="634"/>
      <c r="DK25" s="635"/>
      <c r="DL25" s="627">
        <v>671912</v>
      </c>
      <c r="DM25" s="634"/>
      <c r="DN25" s="634"/>
      <c r="DO25" s="634"/>
      <c r="DP25" s="634"/>
      <c r="DQ25" s="634"/>
      <c r="DR25" s="634"/>
      <c r="DS25" s="634"/>
      <c r="DT25" s="634"/>
      <c r="DU25" s="634"/>
      <c r="DV25" s="635"/>
      <c r="DW25" s="624">
        <v>27.1</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426983</v>
      </c>
      <c r="CS26" s="622"/>
      <c r="CT26" s="622"/>
      <c r="CU26" s="622"/>
      <c r="CV26" s="622"/>
      <c r="CW26" s="622"/>
      <c r="CX26" s="622"/>
      <c r="CY26" s="623"/>
      <c r="CZ26" s="624">
        <v>10.5</v>
      </c>
      <c r="DA26" s="636"/>
      <c r="DB26" s="636"/>
      <c r="DC26" s="637"/>
      <c r="DD26" s="627">
        <v>403522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7118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288786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285221</v>
      </c>
      <c r="CS27" s="634"/>
      <c r="CT27" s="634"/>
      <c r="CU27" s="634"/>
      <c r="CV27" s="634"/>
      <c r="CW27" s="634"/>
      <c r="CX27" s="634"/>
      <c r="CY27" s="635"/>
      <c r="CZ27" s="624">
        <v>7</v>
      </c>
      <c r="DA27" s="636"/>
      <c r="DB27" s="636"/>
      <c r="DC27" s="637"/>
      <c r="DD27" s="627">
        <v>111539</v>
      </c>
      <c r="DE27" s="634"/>
      <c r="DF27" s="634"/>
      <c r="DG27" s="634"/>
      <c r="DH27" s="634"/>
      <c r="DI27" s="634"/>
      <c r="DJ27" s="634"/>
      <c r="DK27" s="635"/>
      <c r="DL27" s="627">
        <v>75062</v>
      </c>
      <c r="DM27" s="634"/>
      <c r="DN27" s="634"/>
      <c r="DO27" s="634"/>
      <c r="DP27" s="634"/>
      <c r="DQ27" s="634"/>
      <c r="DR27" s="634"/>
      <c r="DS27" s="634"/>
      <c r="DT27" s="634"/>
      <c r="DU27" s="634"/>
      <c r="DV27" s="635"/>
      <c r="DW27" s="624">
        <v>3</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37176</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548722</v>
      </c>
      <c r="CS28" s="622"/>
      <c r="CT28" s="622"/>
      <c r="CU28" s="622"/>
      <c r="CV28" s="622"/>
      <c r="CW28" s="622"/>
      <c r="CX28" s="622"/>
      <c r="CY28" s="623"/>
      <c r="CZ28" s="624">
        <v>13.5</v>
      </c>
      <c r="DA28" s="636"/>
      <c r="DB28" s="636"/>
      <c r="DC28" s="637"/>
      <c r="DD28" s="627">
        <v>532509</v>
      </c>
      <c r="DE28" s="622"/>
      <c r="DF28" s="622"/>
      <c r="DG28" s="622"/>
      <c r="DH28" s="622"/>
      <c r="DI28" s="622"/>
      <c r="DJ28" s="622"/>
      <c r="DK28" s="623"/>
      <c r="DL28" s="627">
        <v>532509</v>
      </c>
      <c r="DM28" s="622"/>
      <c r="DN28" s="622"/>
      <c r="DO28" s="622"/>
      <c r="DP28" s="622"/>
      <c r="DQ28" s="622"/>
      <c r="DR28" s="622"/>
      <c r="DS28" s="622"/>
      <c r="DT28" s="622"/>
      <c r="DU28" s="622"/>
      <c r="DV28" s="623"/>
      <c r="DW28" s="624">
        <v>21.5</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10668</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548429</v>
      </c>
      <c r="CS29" s="634"/>
      <c r="CT29" s="634"/>
      <c r="CU29" s="634"/>
      <c r="CV29" s="634"/>
      <c r="CW29" s="634"/>
      <c r="CX29" s="634"/>
      <c r="CY29" s="635"/>
      <c r="CZ29" s="624">
        <v>13.5</v>
      </c>
      <c r="DA29" s="636"/>
      <c r="DB29" s="636"/>
      <c r="DC29" s="637"/>
      <c r="DD29" s="627">
        <v>532216</v>
      </c>
      <c r="DE29" s="634"/>
      <c r="DF29" s="634"/>
      <c r="DG29" s="634"/>
      <c r="DH29" s="634"/>
      <c r="DI29" s="634"/>
      <c r="DJ29" s="634"/>
      <c r="DK29" s="635"/>
      <c r="DL29" s="627">
        <v>532216</v>
      </c>
      <c r="DM29" s="634"/>
      <c r="DN29" s="634"/>
      <c r="DO29" s="634"/>
      <c r="DP29" s="634"/>
      <c r="DQ29" s="634"/>
      <c r="DR29" s="634"/>
      <c r="DS29" s="634"/>
      <c r="DT29" s="634"/>
      <c r="DU29" s="634"/>
      <c r="DV29" s="635"/>
      <c r="DW29" s="624">
        <v>21.4</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356064</v>
      </c>
      <c r="S30" s="622"/>
      <c r="T30" s="622"/>
      <c r="U30" s="622"/>
      <c r="V30" s="622"/>
      <c r="W30" s="622"/>
      <c r="X30" s="622"/>
      <c r="Y30" s="623"/>
      <c r="Z30" s="659">
        <v>8.6999999999999993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534992</v>
      </c>
      <c r="CS30" s="622"/>
      <c r="CT30" s="622"/>
      <c r="CU30" s="622"/>
      <c r="CV30" s="622"/>
      <c r="CW30" s="622"/>
      <c r="CX30" s="622"/>
      <c r="CY30" s="623"/>
      <c r="CZ30" s="624">
        <v>13.2</v>
      </c>
      <c r="DA30" s="636"/>
      <c r="DB30" s="636"/>
      <c r="DC30" s="637"/>
      <c r="DD30" s="627">
        <v>518779</v>
      </c>
      <c r="DE30" s="622"/>
      <c r="DF30" s="622"/>
      <c r="DG30" s="622"/>
      <c r="DH30" s="622"/>
      <c r="DI30" s="622"/>
      <c r="DJ30" s="622"/>
      <c r="DK30" s="623"/>
      <c r="DL30" s="627">
        <v>518779</v>
      </c>
      <c r="DM30" s="622"/>
      <c r="DN30" s="622"/>
      <c r="DO30" s="622"/>
      <c r="DP30" s="622"/>
      <c r="DQ30" s="622"/>
      <c r="DR30" s="622"/>
      <c r="DS30" s="622"/>
      <c r="DT30" s="622"/>
      <c r="DU30" s="622"/>
      <c r="DV30" s="623"/>
      <c r="DW30" s="624">
        <v>20.9</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96.8</v>
      </c>
      <c r="BN31" s="684"/>
      <c r="BO31" s="684"/>
      <c r="BP31" s="684"/>
      <c r="BQ31" s="686"/>
      <c r="BR31" s="683">
        <v>99.1</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13437</v>
      </c>
      <c r="CS31" s="634"/>
      <c r="CT31" s="634"/>
      <c r="CU31" s="634"/>
      <c r="CV31" s="634"/>
      <c r="CW31" s="634"/>
      <c r="CX31" s="634"/>
      <c r="CY31" s="635"/>
      <c r="CZ31" s="624">
        <v>0.3</v>
      </c>
      <c r="DA31" s="636"/>
      <c r="DB31" s="636"/>
      <c r="DC31" s="637"/>
      <c r="DD31" s="627">
        <v>13437</v>
      </c>
      <c r="DE31" s="634"/>
      <c r="DF31" s="634"/>
      <c r="DG31" s="634"/>
      <c r="DH31" s="634"/>
      <c r="DI31" s="634"/>
      <c r="DJ31" s="634"/>
      <c r="DK31" s="635"/>
      <c r="DL31" s="627">
        <v>13437</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263977</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99</v>
      </c>
      <c r="BN32" s="634"/>
      <c r="BO32" s="634"/>
      <c r="BP32" s="634"/>
      <c r="BQ32" s="657"/>
      <c r="BR32" s="687">
        <v>99.5</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v>293</v>
      </c>
      <c r="CS32" s="622"/>
      <c r="CT32" s="622"/>
      <c r="CU32" s="622"/>
      <c r="CV32" s="622"/>
      <c r="CW32" s="622"/>
      <c r="CX32" s="622"/>
      <c r="CY32" s="623"/>
      <c r="CZ32" s="624">
        <v>0</v>
      </c>
      <c r="DA32" s="636"/>
      <c r="DB32" s="636"/>
      <c r="DC32" s="637"/>
      <c r="DD32" s="627">
        <v>293</v>
      </c>
      <c r="DE32" s="622"/>
      <c r="DF32" s="622"/>
      <c r="DG32" s="622"/>
      <c r="DH32" s="622"/>
      <c r="DI32" s="622"/>
      <c r="DJ32" s="622"/>
      <c r="DK32" s="623"/>
      <c r="DL32" s="627">
        <v>293</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4493</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98.6</v>
      </c>
      <c r="BH33" s="606"/>
      <c r="BI33" s="606"/>
      <c r="BJ33" s="606"/>
      <c r="BK33" s="606"/>
      <c r="BL33" s="606"/>
      <c r="BM33" s="652">
        <v>95.1</v>
      </c>
      <c r="BN33" s="606"/>
      <c r="BO33" s="606"/>
      <c r="BP33" s="606"/>
      <c r="BQ33" s="669"/>
      <c r="BR33" s="682">
        <v>98.9</v>
      </c>
      <c r="BS33" s="606"/>
      <c r="BT33" s="606"/>
      <c r="BU33" s="606"/>
      <c r="BV33" s="606"/>
      <c r="BW33" s="606"/>
      <c r="BX33" s="652">
        <v>95.9</v>
      </c>
      <c r="BY33" s="606"/>
      <c r="BZ33" s="606"/>
      <c r="CA33" s="606"/>
      <c r="CB33" s="669"/>
      <c r="CD33" s="618" t="s">
        <v>307</v>
      </c>
      <c r="CE33" s="619"/>
      <c r="CF33" s="619"/>
      <c r="CG33" s="619"/>
      <c r="CH33" s="619"/>
      <c r="CI33" s="619"/>
      <c r="CJ33" s="619"/>
      <c r="CK33" s="619"/>
      <c r="CL33" s="619"/>
      <c r="CM33" s="619"/>
      <c r="CN33" s="619"/>
      <c r="CO33" s="619"/>
      <c r="CP33" s="619"/>
      <c r="CQ33" s="620"/>
      <c r="CR33" s="621">
        <v>1594561</v>
      </c>
      <c r="CS33" s="634"/>
      <c r="CT33" s="634"/>
      <c r="CU33" s="634"/>
      <c r="CV33" s="634"/>
      <c r="CW33" s="634"/>
      <c r="CX33" s="634"/>
      <c r="CY33" s="635"/>
      <c r="CZ33" s="624">
        <v>39.200000000000003</v>
      </c>
      <c r="DA33" s="636"/>
      <c r="DB33" s="636"/>
      <c r="DC33" s="637"/>
      <c r="DD33" s="627">
        <v>1329033</v>
      </c>
      <c r="DE33" s="634"/>
      <c r="DF33" s="634"/>
      <c r="DG33" s="634"/>
      <c r="DH33" s="634"/>
      <c r="DI33" s="634"/>
      <c r="DJ33" s="634"/>
      <c r="DK33" s="635"/>
      <c r="DL33" s="627">
        <v>911871</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11799</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565733</v>
      </c>
      <c r="CS34" s="622"/>
      <c r="CT34" s="622"/>
      <c r="CU34" s="622"/>
      <c r="CV34" s="622"/>
      <c r="CW34" s="622"/>
      <c r="CX34" s="622"/>
      <c r="CY34" s="623"/>
      <c r="CZ34" s="624">
        <v>13.9</v>
      </c>
      <c r="DA34" s="636"/>
      <c r="DB34" s="636"/>
      <c r="DC34" s="637"/>
      <c r="DD34" s="627">
        <v>484484</v>
      </c>
      <c r="DE34" s="622"/>
      <c r="DF34" s="622"/>
      <c r="DG34" s="622"/>
      <c r="DH34" s="622"/>
      <c r="DI34" s="622"/>
      <c r="DJ34" s="622"/>
      <c r="DK34" s="623"/>
      <c r="DL34" s="627">
        <v>410745</v>
      </c>
      <c r="DM34" s="622"/>
      <c r="DN34" s="622"/>
      <c r="DO34" s="622"/>
      <c r="DP34" s="622"/>
      <c r="DQ34" s="622"/>
      <c r="DR34" s="622"/>
      <c r="DS34" s="622"/>
      <c r="DT34" s="622"/>
      <c r="DU34" s="622"/>
      <c r="DV34" s="623"/>
      <c r="DW34" s="624">
        <v>16.5</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10941</v>
      </c>
      <c r="S35" s="622"/>
      <c r="T35" s="622"/>
      <c r="U35" s="622"/>
      <c r="V35" s="622"/>
      <c r="W35" s="622"/>
      <c r="X35" s="622"/>
      <c r="Y35" s="623"/>
      <c r="Z35" s="659">
        <v>0.3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1556</v>
      </c>
      <c r="CS35" s="634"/>
      <c r="CT35" s="634"/>
      <c r="CU35" s="634"/>
      <c r="CV35" s="634"/>
      <c r="CW35" s="634"/>
      <c r="CX35" s="634"/>
      <c r="CY35" s="635"/>
      <c r="CZ35" s="624">
        <v>0</v>
      </c>
      <c r="DA35" s="636"/>
      <c r="DB35" s="636"/>
      <c r="DC35" s="637"/>
      <c r="DD35" s="627">
        <v>1459</v>
      </c>
      <c r="DE35" s="634"/>
      <c r="DF35" s="634"/>
      <c r="DG35" s="634"/>
      <c r="DH35" s="634"/>
      <c r="DI35" s="634"/>
      <c r="DJ35" s="634"/>
      <c r="DK35" s="635"/>
      <c r="DL35" s="627">
        <v>1459</v>
      </c>
      <c r="DM35" s="634"/>
      <c r="DN35" s="634"/>
      <c r="DO35" s="634"/>
      <c r="DP35" s="634"/>
      <c r="DQ35" s="634"/>
      <c r="DR35" s="634"/>
      <c r="DS35" s="634"/>
      <c r="DT35" s="634"/>
      <c r="DU35" s="634"/>
      <c r="DV35" s="635"/>
      <c r="DW35" s="624">
        <v>0.1</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64429</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423579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20274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551973</v>
      </c>
      <c r="CS36" s="622"/>
      <c r="CT36" s="622"/>
      <c r="CU36" s="622"/>
      <c r="CV36" s="622"/>
      <c r="CW36" s="622"/>
      <c r="CX36" s="622"/>
      <c r="CY36" s="623"/>
      <c r="CZ36" s="624">
        <v>13.6</v>
      </c>
      <c r="DA36" s="636"/>
      <c r="DB36" s="636"/>
      <c r="DC36" s="637"/>
      <c r="DD36" s="627">
        <v>446579</v>
      </c>
      <c r="DE36" s="622"/>
      <c r="DF36" s="622"/>
      <c r="DG36" s="622"/>
      <c r="DH36" s="622"/>
      <c r="DI36" s="622"/>
      <c r="DJ36" s="622"/>
      <c r="DK36" s="623"/>
      <c r="DL36" s="627">
        <v>280835</v>
      </c>
      <c r="DM36" s="622"/>
      <c r="DN36" s="622"/>
      <c r="DO36" s="622"/>
      <c r="DP36" s="622"/>
      <c r="DQ36" s="622"/>
      <c r="DR36" s="622"/>
      <c r="DS36" s="622"/>
      <c r="DT36" s="622"/>
      <c r="DU36" s="622"/>
      <c r="DV36" s="623"/>
      <c r="DW36" s="624">
        <v>11.3</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58705</v>
      </c>
      <c r="S37" s="622"/>
      <c r="T37" s="622"/>
      <c r="U37" s="622"/>
      <c r="V37" s="622"/>
      <c r="W37" s="622"/>
      <c r="X37" s="622"/>
      <c r="Y37" s="623"/>
      <c r="Z37" s="659">
        <v>1.4</v>
      </c>
      <c r="AA37" s="659"/>
      <c r="AB37" s="659"/>
      <c r="AC37" s="659"/>
      <c r="AD37" s="660">
        <v>46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4600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11054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173293</v>
      </c>
      <c r="CS37" s="634"/>
      <c r="CT37" s="634"/>
      <c r="CU37" s="634"/>
      <c r="CV37" s="634"/>
      <c r="CW37" s="634"/>
      <c r="CX37" s="634"/>
      <c r="CY37" s="635"/>
      <c r="CZ37" s="624">
        <v>4.3</v>
      </c>
      <c r="DA37" s="636"/>
      <c r="DB37" s="636"/>
      <c r="DC37" s="637"/>
      <c r="DD37" s="627">
        <v>167755</v>
      </c>
      <c r="DE37" s="634"/>
      <c r="DF37" s="634"/>
      <c r="DG37" s="634"/>
      <c r="DH37" s="634"/>
      <c r="DI37" s="634"/>
      <c r="DJ37" s="634"/>
      <c r="DK37" s="635"/>
      <c r="DL37" s="627">
        <v>167755</v>
      </c>
      <c r="DM37" s="634"/>
      <c r="DN37" s="634"/>
      <c r="DO37" s="634"/>
      <c r="DP37" s="634"/>
      <c r="DQ37" s="634"/>
      <c r="DR37" s="634"/>
      <c r="DS37" s="634"/>
      <c r="DT37" s="634"/>
      <c r="DU37" s="634"/>
      <c r="DV37" s="635"/>
      <c r="DW37" s="624">
        <v>6.8</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636427</v>
      </c>
      <c r="S38" s="622"/>
      <c r="T38" s="622"/>
      <c r="U38" s="622"/>
      <c r="V38" s="622"/>
      <c r="W38" s="622"/>
      <c r="X38" s="622"/>
      <c r="Y38" s="623"/>
      <c r="Z38" s="659">
        <v>15.5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1598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607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423579</v>
      </c>
      <c r="CS38" s="622"/>
      <c r="CT38" s="622"/>
      <c r="CU38" s="622"/>
      <c r="CV38" s="622"/>
      <c r="CW38" s="622"/>
      <c r="CX38" s="622"/>
      <c r="CY38" s="623"/>
      <c r="CZ38" s="624">
        <v>10.4</v>
      </c>
      <c r="DA38" s="636"/>
      <c r="DB38" s="636"/>
      <c r="DC38" s="637"/>
      <c r="DD38" s="627">
        <v>369784</v>
      </c>
      <c r="DE38" s="622"/>
      <c r="DF38" s="622"/>
      <c r="DG38" s="622"/>
      <c r="DH38" s="622"/>
      <c r="DI38" s="622"/>
      <c r="DJ38" s="622"/>
      <c r="DK38" s="623"/>
      <c r="DL38" s="627">
        <v>218832</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24540</v>
      </c>
      <c r="CS39" s="634"/>
      <c r="CT39" s="634"/>
      <c r="CU39" s="634"/>
      <c r="CV39" s="634"/>
      <c r="CW39" s="634"/>
      <c r="CX39" s="634"/>
      <c r="CY39" s="635"/>
      <c r="CZ39" s="624">
        <v>0.6</v>
      </c>
      <c r="DA39" s="636"/>
      <c r="DB39" s="636"/>
      <c r="DC39" s="637"/>
      <c r="DD39" s="627">
        <v>13547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9127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27180</v>
      </c>
      <c r="CS40" s="622"/>
      <c r="CT40" s="622"/>
      <c r="CU40" s="622"/>
      <c r="CV40" s="622"/>
      <c r="CW40" s="622"/>
      <c r="CX40" s="622"/>
      <c r="CY40" s="623"/>
      <c r="CZ40" s="624">
        <v>0.7</v>
      </c>
      <c r="DA40" s="636"/>
      <c r="DB40" s="636"/>
      <c r="DC40" s="637"/>
      <c r="DD40" s="627">
        <v>13180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4113200</v>
      </c>
      <c r="S41" s="646"/>
      <c r="T41" s="646"/>
      <c r="U41" s="646"/>
      <c r="V41" s="646"/>
      <c r="W41" s="646"/>
      <c r="X41" s="646"/>
      <c r="Y41" s="649"/>
      <c r="Z41" s="650">
        <v>100</v>
      </c>
      <c r="AA41" s="650"/>
      <c r="AB41" s="650"/>
      <c r="AC41" s="650"/>
      <c r="AD41" s="651">
        <v>2472899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213568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203813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888506</v>
      </c>
      <c r="CS42" s="634"/>
      <c r="CT42" s="634"/>
      <c r="CU42" s="634"/>
      <c r="CV42" s="634"/>
      <c r="CW42" s="634"/>
      <c r="CX42" s="634"/>
      <c r="CY42" s="635"/>
      <c r="CZ42" s="624">
        <v>21.9</v>
      </c>
      <c r="DA42" s="636"/>
      <c r="DB42" s="636"/>
      <c r="DC42" s="637"/>
      <c r="DD42" s="627">
        <v>173453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24981</v>
      </c>
      <c r="CS43" s="634"/>
      <c r="CT43" s="634"/>
      <c r="CU43" s="634"/>
      <c r="CV43" s="634"/>
      <c r="CW43" s="634"/>
      <c r="CX43" s="634"/>
      <c r="CY43" s="635"/>
      <c r="CZ43" s="624">
        <v>0.6</v>
      </c>
      <c r="DA43" s="636"/>
      <c r="DB43" s="636"/>
      <c r="DC43" s="637"/>
      <c r="DD43" s="627">
        <v>24981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884010</v>
      </c>
      <c r="CS44" s="622"/>
      <c r="CT44" s="622"/>
      <c r="CU44" s="622"/>
      <c r="CV44" s="622"/>
      <c r="CW44" s="622"/>
      <c r="CX44" s="622"/>
      <c r="CY44" s="623"/>
      <c r="CZ44" s="624">
        <v>21.7</v>
      </c>
      <c r="DA44" s="625"/>
      <c r="DB44" s="625"/>
      <c r="DC44" s="626"/>
      <c r="DD44" s="627">
        <v>170857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116332</v>
      </c>
      <c r="CS45" s="634"/>
      <c r="CT45" s="634"/>
      <c r="CU45" s="634"/>
      <c r="CV45" s="634"/>
      <c r="CW45" s="634"/>
      <c r="CX45" s="634"/>
      <c r="CY45" s="635"/>
      <c r="CZ45" s="624">
        <v>2.9</v>
      </c>
      <c r="DA45" s="636"/>
      <c r="DB45" s="636"/>
      <c r="DC45" s="637"/>
      <c r="DD45" s="627">
        <v>22984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753547</v>
      </c>
      <c r="CS46" s="622"/>
      <c r="CT46" s="622"/>
      <c r="CU46" s="622"/>
      <c r="CV46" s="622"/>
      <c r="CW46" s="622"/>
      <c r="CX46" s="622"/>
      <c r="CY46" s="623"/>
      <c r="CZ46" s="624">
        <v>18.5</v>
      </c>
      <c r="DA46" s="625"/>
      <c r="DB46" s="625"/>
      <c r="DC46" s="626"/>
      <c r="DD46" s="627">
        <v>139311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4496</v>
      </c>
      <c r="CS47" s="634"/>
      <c r="CT47" s="634"/>
      <c r="CU47" s="634"/>
      <c r="CV47" s="634"/>
      <c r="CW47" s="634"/>
      <c r="CX47" s="634"/>
      <c r="CY47" s="635"/>
      <c r="CZ47" s="624">
        <v>0.1</v>
      </c>
      <c r="DA47" s="636"/>
      <c r="DB47" s="636"/>
      <c r="DC47" s="637"/>
      <c r="DD47" s="627">
        <v>2596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4065480</v>
      </c>
      <c r="CS49" s="606"/>
      <c r="CT49" s="606"/>
      <c r="CU49" s="606"/>
      <c r="CV49" s="606"/>
      <c r="CW49" s="606"/>
      <c r="CX49" s="606"/>
      <c r="CY49" s="607"/>
      <c r="CZ49" s="608">
        <v>100</v>
      </c>
      <c r="DA49" s="609"/>
      <c r="DB49" s="609"/>
      <c r="DC49" s="610"/>
      <c r="DD49" s="611">
        <v>2857526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HZ3MCXyBhOp9MsqxFKX1lKxAjANohhaktBeQY+haH3cZnOrIIYdlghslS1/IHX7GD42V4EVUHgg2LTUvYP6wA==" saltValue="JGcta98TGqxTj6t4dxh8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7"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7" t="s">
        <v>371</v>
      </c>
      <c r="DH5" s="1088"/>
      <c r="DI5" s="1088"/>
      <c r="DJ5" s="1088"/>
      <c r="DK5" s="1089"/>
      <c r="DL5" s="1087" t="s">
        <v>372</v>
      </c>
      <c r="DM5" s="1088"/>
      <c r="DN5" s="1088"/>
      <c r="DO5" s="1088"/>
      <c r="DP5" s="1089"/>
      <c r="DQ5" s="1003" t="s">
        <v>373</v>
      </c>
      <c r="DR5" s="1004"/>
      <c r="DS5" s="1004"/>
      <c r="DT5" s="1004"/>
      <c r="DU5" s="1005"/>
      <c r="DV5" s="1003" t="s">
        <v>364</v>
      </c>
      <c r="DW5" s="1004"/>
      <c r="DX5" s="1004"/>
      <c r="DY5" s="1004"/>
      <c r="DZ5" s="1017"/>
      <c r="EA5" s="234"/>
    </row>
    <row r="6" spans="1:131" s="235"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8"/>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0"/>
      <c r="DH6" s="1091"/>
      <c r="DI6" s="1091"/>
      <c r="DJ6" s="1091"/>
      <c r="DK6" s="1092"/>
      <c r="DL6" s="1090"/>
      <c r="DM6" s="1091"/>
      <c r="DN6" s="1091"/>
      <c r="DO6" s="1091"/>
      <c r="DP6" s="1092"/>
      <c r="DQ6" s="1006"/>
      <c r="DR6" s="1007"/>
      <c r="DS6" s="1007"/>
      <c r="DT6" s="1007"/>
      <c r="DU6" s="1008"/>
      <c r="DV6" s="1006"/>
      <c r="DW6" s="1007"/>
      <c r="DX6" s="1007"/>
      <c r="DY6" s="1007"/>
      <c r="DZ6" s="1018"/>
      <c r="EA6" s="234"/>
    </row>
    <row r="7" spans="1:131" s="235" customFormat="1" ht="26.25" customHeight="1" thickTop="1">
      <c r="A7" s="236">
        <v>1</v>
      </c>
      <c r="B7" s="1049" t="s">
        <v>374</v>
      </c>
      <c r="C7" s="1050"/>
      <c r="D7" s="1050"/>
      <c r="E7" s="1050"/>
      <c r="F7" s="1050"/>
      <c r="G7" s="1050"/>
      <c r="H7" s="1050"/>
      <c r="I7" s="1050"/>
      <c r="J7" s="1050"/>
      <c r="K7" s="1050"/>
      <c r="L7" s="1050"/>
      <c r="M7" s="1050"/>
      <c r="N7" s="1050"/>
      <c r="O7" s="1050"/>
      <c r="P7" s="1051"/>
      <c r="Q7" s="1105">
        <v>4149</v>
      </c>
      <c r="R7" s="1106"/>
      <c r="S7" s="1106"/>
      <c r="T7" s="1106"/>
      <c r="U7" s="1106"/>
      <c r="V7" s="1106">
        <v>4066</v>
      </c>
      <c r="W7" s="1106"/>
      <c r="X7" s="1106"/>
      <c r="Y7" s="1106"/>
      <c r="Z7" s="1106"/>
      <c r="AA7" s="1106">
        <v>83</v>
      </c>
      <c r="AB7" s="1106"/>
      <c r="AC7" s="1106"/>
      <c r="AD7" s="1106"/>
      <c r="AE7" s="1107"/>
      <c r="AF7" s="1108">
        <v>80</v>
      </c>
      <c r="AG7" s="1109"/>
      <c r="AH7" s="1109"/>
      <c r="AI7" s="1109"/>
      <c r="AJ7" s="1110"/>
      <c r="AK7" s="1111">
        <v>11</v>
      </c>
      <c r="AL7" s="1112"/>
      <c r="AM7" s="1112"/>
      <c r="AN7" s="1112"/>
      <c r="AO7" s="1112"/>
      <c r="AP7" s="1112">
        <v>5863</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15" t="s">
        <v>572</v>
      </c>
      <c r="BT7" s="1115"/>
      <c r="BU7" s="1115"/>
      <c r="BV7" s="1115"/>
      <c r="BW7" s="1115"/>
      <c r="BX7" s="1115"/>
      <c r="BY7" s="1115"/>
      <c r="BZ7" s="1115"/>
      <c r="CA7" s="1115"/>
      <c r="CB7" s="1115"/>
      <c r="CC7" s="1115"/>
      <c r="CD7" s="1115"/>
      <c r="CE7" s="1115"/>
      <c r="CF7" s="1115"/>
      <c r="CG7" s="1115"/>
      <c r="CH7" s="1099">
        <v>7</v>
      </c>
      <c r="CI7" s="1100"/>
      <c r="CJ7" s="1100"/>
      <c r="CK7" s="1100"/>
      <c r="CL7" s="1101"/>
      <c r="CM7" s="1099">
        <v>31</v>
      </c>
      <c r="CN7" s="1100"/>
      <c r="CO7" s="1100"/>
      <c r="CP7" s="1100"/>
      <c r="CQ7" s="1101"/>
      <c r="CR7" s="1099" t="s">
        <v>560</v>
      </c>
      <c r="CS7" s="1100"/>
      <c r="CT7" s="1100"/>
      <c r="CU7" s="1100"/>
      <c r="CV7" s="1101"/>
      <c r="CW7" s="1099" t="s">
        <v>560</v>
      </c>
      <c r="CX7" s="1100"/>
      <c r="CY7" s="1100"/>
      <c r="CZ7" s="1100"/>
      <c r="DA7" s="1101"/>
      <c r="DB7" s="1099" t="s">
        <v>573</v>
      </c>
      <c r="DC7" s="1100"/>
      <c r="DD7" s="1100"/>
      <c r="DE7" s="1100"/>
      <c r="DF7" s="1101"/>
      <c r="DG7" s="1099" t="s">
        <v>573</v>
      </c>
      <c r="DH7" s="1100"/>
      <c r="DI7" s="1100"/>
      <c r="DJ7" s="1100"/>
      <c r="DK7" s="1101"/>
      <c r="DL7" s="1099" t="s">
        <v>560</v>
      </c>
      <c r="DM7" s="1100"/>
      <c r="DN7" s="1100"/>
      <c r="DO7" s="1100"/>
      <c r="DP7" s="1101"/>
      <c r="DQ7" s="1099" t="s">
        <v>560</v>
      </c>
      <c r="DR7" s="1100"/>
      <c r="DS7" s="1100"/>
      <c r="DT7" s="1100"/>
      <c r="DU7" s="1101"/>
      <c r="DV7" s="1102"/>
      <c r="DW7" s="1103"/>
      <c r="DX7" s="1103"/>
      <c r="DY7" s="1103"/>
      <c r="DZ7" s="1104"/>
      <c r="EA7" s="234"/>
    </row>
    <row r="8" spans="1:131" s="235" customFormat="1" ht="26.25" customHeight="1">
      <c r="A8" s="238">
        <v>2</v>
      </c>
      <c r="B8" s="1032" t="s">
        <v>375</v>
      </c>
      <c r="C8" s="1033"/>
      <c r="D8" s="1033"/>
      <c r="E8" s="1033"/>
      <c r="F8" s="1033"/>
      <c r="G8" s="1033"/>
      <c r="H8" s="1033"/>
      <c r="I8" s="1033"/>
      <c r="J8" s="1033"/>
      <c r="K8" s="1033"/>
      <c r="L8" s="1033"/>
      <c r="M8" s="1033"/>
      <c r="N8" s="1033"/>
      <c r="O8" s="1033"/>
      <c r="P8" s="1034"/>
      <c r="Q8" s="1040">
        <v>2</v>
      </c>
      <c r="R8" s="1041"/>
      <c r="S8" s="1041"/>
      <c r="T8" s="1041"/>
      <c r="U8" s="1041"/>
      <c r="V8" s="1041">
        <v>38</v>
      </c>
      <c r="W8" s="1041"/>
      <c r="X8" s="1041"/>
      <c r="Y8" s="1041"/>
      <c r="Z8" s="1041"/>
      <c r="AA8" s="1041">
        <v>-36</v>
      </c>
      <c r="AB8" s="1041"/>
      <c r="AC8" s="1041"/>
      <c r="AD8" s="1041"/>
      <c r="AE8" s="1042"/>
      <c r="AF8" s="1037">
        <v>-36</v>
      </c>
      <c r="AG8" s="1038"/>
      <c r="AH8" s="1038"/>
      <c r="AI8" s="1038"/>
      <c r="AJ8" s="1039"/>
      <c r="AK8" s="1082" t="s">
        <v>486</v>
      </c>
      <c r="AL8" s="1083"/>
      <c r="AM8" s="1083"/>
      <c r="AN8" s="1083"/>
      <c r="AO8" s="1083"/>
      <c r="AP8" s="1083" t="s">
        <v>486</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1086" t="s">
        <v>574</v>
      </c>
      <c r="BT8" s="1086"/>
      <c r="BU8" s="1086"/>
      <c r="BV8" s="1086"/>
      <c r="BW8" s="1086"/>
      <c r="BX8" s="1086"/>
      <c r="BY8" s="1086"/>
      <c r="BZ8" s="1086"/>
      <c r="CA8" s="1086"/>
      <c r="CB8" s="1086"/>
      <c r="CC8" s="1086"/>
      <c r="CD8" s="1086"/>
      <c r="CE8" s="1086"/>
      <c r="CF8" s="1086"/>
      <c r="CG8" s="1086"/>
      <c r="CH8" s="991">
        <v>19</v>
      </c>
      <c r="CI8" s="992"/>
      <c r="CJ8" s="992"/>
      <c r="CK8" s="992"/>
      <c r="CL8" s="993"/>
      <c r="CM8" s="991">
        <v>35</v>
      </c>
      <c r="CN8" s="992"/>
      <c r="CO8" s="992"/>
      <c r="CP8" s="992"/>
      <c r="CQ8" s="993"/>
      <c r="CR8" s="991" t="s">
        <v>573</v>
      </c>
      <c r="CS8" s="992"/>
      <c r="CT8" s="992"/>
      <c r="CU8" s="992"/>
      <c r="CV8" s="993"/>
      <c r="CW8" s="991" t="s">
        <v>560</v>
      </c>
      <c r="CX8" s="992"/>
      <c r="CY8" s="992"/>
      <c r="CZ8" s="992"/>
      <c r="DA8" s="993"/>
      <c r="DB8" s="991" t="s">
        <v>560</v>
      </c>
      <c r="DC8" s="992"/>
      <c r="DD8" s="992"/>
      <c r="DE8" s="992"/>
      <c r="DF8" s="993"/>
      <c r="DG8" s="991" t="s">
        <v>560</v>
      </c>
      <c r="DH8" s="992"/>
      <c r="DI8" s="992"/>
      <c r="DJ8" s="992"/>
      <c r="DK8" s="993"/>
      <c r="DL8" s="991" t="s">
        <v>560</v>
      </c>
      <c r="DM8" s="992"/>
      <c r="DN8" s="992"/>
      <c r="DO8" s="992"/>
      <c r="DP8" s="993"/>
      <c r="DQ8" s="991" t="s">
        <v>560</v>
      </c>
      <c r="DR8" s="992"/>
      <c r="DS8" s="992"/>
      <c r="DT8" s="992"/>
      <c r="DU8" s="993"/>
      <c r="DV8" s="994"/>
      <c r="DW8" s="995"/>
      <c r="DX8" s="995"/>
      <c r="DY8" s="995"/>
      <c r="DZ8" s="996"/>
      <c r="EA8" s="234"/>
    </row>
    <row r="9" spans="1:131" s="235" customFormat="1" ht="26.25" customHeight="1">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575</v>
      </c>
      <c r="BT9" s="995"/>
      <c r="BU9" s="995"/>
      <c r="BV9" s="995"/>
      <c r="BW9" s="995"/>
      <c r="BX9" s="995"/>
      <c r="BY9" s="995"/>
      <c r="BZ9" s="995"/>
      <c r="CA9" s="995"/>
      <c r="CB9" s="995"/>
      <c r="CC9" s="995"/>
      <c r="CD9" s="995"/>
      <c r="CE9" s="995"/>
      <c r="CF9" s="995"/>
      <c r="CG9" s="1016"/>
      <c r="CH9" s="991">
        <v>0</v>
      </c>
      <c r="CI9" s="992"/>
      <c r="CJ9" s="992"/>
      <c r="CK9" s="992"/>
      <c r="CL9" s="993"/>
      <c r="CM9" s="991">
        <v>12</v>
      </c>
      <c r="CN9" s="992"/>
      <c r="CO9" s="992"/>
      <c r="CP9" s="992"/>
      <c r="CQ9" s="993"/>
      <c r="CR9" s="991" t="s">
        <v>573</v>
      </c>
      <c r="CS9" s="992"/>
      <c r="CT9" s="992"/>
      <c r="CU9" s="992"/>
      <c r="CV9" s="993"/>
      <c r="CW9" s="991" t="s">
        <v>560</v>
      </c>
      <c r="CX9" s="992"/>
      <c r="CY9" s="992"/>
      <c r="CZ9" s="992"/>
      <c r="DA9" s="993"/>
      <c r="DB9" s="991" t="s">
        <v>560</v>
      </c>
      <c r="DC9" s="992"/>
      <c r="DD9" s="992"/>
      <c r="DE9" s="992"/>
      <c r="DF9" s="993"/>
      <c r="DG9" s="991" t="s">
        <v>560</v>
      </c>
      <c r="DH9" s="992"/>
      <c r="DI9" s="992"/>
      <c r="DJ9" s="992"/>
      <c r="DK9" s="993"/>
      <c r="DL9" s="991" t="s">
        <v>560</v>
      </c>
      <c r="DM9" s="992"/>
      <c r="DN9" s="992"/>
      <c r="DO9" s="992"/>
      <c r="DP9" s="993"/>
      <c r="DQ9" s="991" t="s">
        <v>560</v>
      </c>
      <c r="DR9" s="992"/>
      <c r="DS9" s="992"/>
      <c r="DT9" s="992"/>
      <c r="DU9" s="993"/>
      <c r="DV9" s="994"/>
      <c r="DW9" s="995"/>
      <c r="DX9" s="995"/>
      <c r="DY9" s="995"/>
      <c r="DZ9" s="996"/>
      <c r="EA9" s="234"/>
    </row>
    <row r="10" spans="1:131" s="235" customFormat="1" ht="26.25" customHeight="1">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9">
        <v>4113</v>
      </c>
      <c r="R23" s="1063"/>
      <c r="S23" s="1063"/>
      <c r="T23" s="1063"/>
      <c r="U23" s="1063"/>
      <c r="V23" s="1063">
        <v>4065</v>
      </c>
      <c r="W23" s="1063"/>
      <c r="X23" s="1063"/>
      <c r="Y23" s="1063"/>
      <c r="Z23" s="1063"/>
      <c r="AA23" s="1063">
        <v>48</v>
      </c>
      <c r="AB23" s="1063"/>
      <c r="AC23" s="1063"/>
      <c r="AD23" s="1063"/>
      <c r="AE23" s="1070"/>
      <c r="AF23" s="1071">
        <v>45</v>
      </c>
      <c r="AG23" s="1063"/>
      <c r="AH23" s="1063"/>
      <c r="AI23" s="1063"/>
      <c r="AJ23" s="1072"/>
      <c r="AK23" s="1073"/>
      <c r="AL23" s="1074"/>
      <c r="AM23" s="1074"/>
      <c r="AN23" s="1074"/>
      <c r="AO23" s="1074"/>
      <c r="AP23" s="1063">
        <v>5863</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c r="A26" s="997" t="s">
        <v>357</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c r="A28" s="242">
        <v>1</v>
      </c>
      <c r="B28" s="1049" t="s">
        <v>389</v>
      </c>
      <c r="C28" s="1050"/>
      <c r="D28" s="1050"/>
      <c r="E28" s="1050"/>
      <c r="F28" s="1050"/>
      <c r="G28" s="1050"/>
      <c r="H28" s="1050"/>
      <c r="I28" s="1050"/>
      <c r="J28" s="1050"/>
      <c r="K28" s="1050"/>
      <c r="L28" s="1050"/>
      <c r="M28" s="1050"/>
      <c r="N28" s="1050"/>
      <c r="O28" s="1050"/>
      <c r="P28" s="1051"/>
      <c r="Q28" s="1052">
        <v>530</v>
      </c>
      <c r="R28" s="1053"/>
      <c r="S28" s="1053"/>
      <c r="T28" s="1053"/>
      <c r="U28" s="1053"/>
      <c r="V28" s="1053">
        <v>509</v>
      </c>
      <c r="W28" s="1053"/>
      <c r="X28" s="1053"/>
      <c r="Y28" s="1053"/>
      <c r="Z28" s="1053"/>
      <c r="AA28" s="1053">
        <v>20</v>
      </c>
      <c r="AB28" s="1053"/>
      <c r="AC28" s="1053"/>
      <c r="AD28" s="1053"/>
      <c r="AE28" s="1054"/>
      <c r="AF28" s="1055">
        <v>20</v>
      </c>
      <c r="AG28" s="1053"/>
      <c r="AH28" s="1053"/>
      <c r="AI28" s="1053"/>
      <c r="AJ28" s="1056"/>
      <c r="AK28" s="1044">
        <v>63</v>
      </c>
      <c r="AL28" s="1045"/>
      <c r="AM28" s="1045"/>
      <c r="AN28" s="1045"/>
      <c r="AO28" s="1045"/>
      <c r="AP28" s="1045" t="s">
        <v>486</v>
      </c>
      <c r="AQ28" s="1045"/>
      <c r="AR28" s="1045"/>
      <c r="AS28" s="1045"/>
      <c r="AT28" s="1045"/>
      <c r="AU28" s="1045" t="s">
        <v>486</v>
      </c>
      <c r="AV28" s="1045"/>
      <c r="AW28" s="1045"/>
      <c r="AX28" s="1045"/>
      <c r="AY28" s="1045"/>
      <c r="AZ28" s="1046" t="s">
        <v>486</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c r="A29" s="242">
        <v>2</v>
      </c>
      <c r="B29" s="1032" t="s">
        <v>390</v>
      </c>
      <c r="C29" s="1033"/>
      <c r="D29" s="1033"/>
      <c r="E29" s="1033"/>
      <c r="F29" s="1033"/>
      <c r="G29" s="1033"/>
      <c r="H29" s="1033"/>
      <c r="I29" s="1033"/>
      <c r="J29" s="1033"/>
      <c r="K29" s="1033"/>
      <c r="L29" s="1033"/>
      <c r="M29" s="1033"/>
      <c r="N29" s="1033"/>
      <c r="O29" s="1033"/>
      <c r="P29" s="1034"/>
      <c r="Q29" s="1040">
        <v>301</v>
      </c>
      <c r="R29" s="1041"/>
      <c r="S29" s="1041"/>
      <c r="T29" s="1041"/>
      <c r="U29" s="1041"/>
      <c r="V29" s="1041">
        <v>293</v>
      </c>
      <c r="W29" s="1041"/>
      <c r="X29" s="1041"/>
      <c r="Y29" s="1041"/>
      <c r="Z29" s="1041"/>
      <c r="AA29" s="1041">
        <v>8</v>
      </c>
      <c r="AB29" s="1041"/>
      <c r="AC29" s="1041"/>
      <c r="AD29" s="1041"/>
      <c r="AE29" s="1042"/>
      <c r="AF29" s="1037">
        <v>8</v>
      </c>
      <c r="AG29" s="1038"/>
      <c r="AH29" s="1038"/>
      <c r="AI29" s="1038"/>
      <c r="AJ29" s="1039"/>
      <c r="AK29" s="980">
        <v>151</v>
      </c>
      <c r="AL29" s="971"/>
      <c r="AM29" s="971"/>
      <c r="AN29" s="971"/>
      <c r="AO29" s="971"/>
      <c r="AP29" s="971">
        <v>146</v>
      </c>
      <c r="AQ29" s="971"/>
      <c r="AR29" s="971"/>
      <c r="AS29" s="971"/>
      <c r="AT29" s="971"/>
      <c r="AU29" s="971">
        <v>61</v>
      </c>
      <c r="AV29" s="971"/>
      <c r="AW29" s="971"/>
      <c r="AX29" s="971"/>
      <c r="AY29" s="971"/>
      <c r="AZ29" s="1043" t="s">
        <v>486</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c r="A30" s="242">
        <v>3</v>
      </c>
      <c r="B30" s="1032" t="s">
        <v>391</v>
      </c>
      <c r="C30" s="1033"/>
      <c r="D30" s="1033"/>
      <c r="E30" s="1033"/>
      <c r="F30" s="1033"/>
      <c r="G30" s="1033"/>
      <c r="H30" s="1033"/>
      <c r="I30" s="1033"/>
      <c r="J30" s="1033"/>
      <c r="K30" s="1033"/>
      <c r="L30" s="1033"/>
      <c r="M30" s="1033"/>
      <c r="N30" s="1033"/>
      <c r="O30" s="1033"/>
      <c r="P30" s="1034"/>
      <c r="Q30" s="1040">
        <v>755</v>
      </c>
      <c r="R30" s="1041"/>
      <c r="S30" s="1041"/>
      <c r="T30" s="1041"/>
      <c r="U30" s="1041"/>
      <c r="V30" s="1041">
        <v>694</v>
      </c>
      <c r="W30" s="1041"/>
      <c r="X30" s="1041"/>
      <c r="Y30" s="1041"/>
      <c r="Z30" s="1041"/>
      <c r="AA30" s="1041">
        <v>61</v>
      </c>
      <c r="AB30" s="1041"/>
      <c r="AC30" s="1041"/>
      <c r="AD30" s="1041"/>
      <c r="AE30" s="1042"/>
      <c r="AF30" s="1037">
        <v>61</v>
      </c>
      <c r="AG30" s="1038"/>
      <c r="AH30" s="1038"/>
      <c r="AI30" s="1038"/>
      <c r="AJ30" s="1039"/>
      <c r="AK30" s="980">
        <v>123</v>
      </c>
      <c r="AL30" s="971"/>
      <c r="AM30" s="971"/>
      <c r="AN30" s="971"/>
      <c r="AO30" s="971"/>
      <c r="AP30" s="971" t="s">
        <v>486</v>
      </c>
      <c r="AQ30" s="971"/>
      <c r="AR30" s="971"/>
      <c r="AS30" s="971"/>
      <c r="AT30" s="971"/>
      <c r="AU30" s="971" t="s">
        <v>486</v>
      </c>
      <c r="AV30" s="971"/>
      <c r="AW30" s="971"/>
      <c r="AX30" s="971"/>
      <c r="AY30" s="971"/>
      <c r="AZ30" s="1043" t="s">
        <v>486</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c r="A31" s="242">
        <v>4</v>
      </c>
      <c r="B31" s="1032" t="s">
        <v>392</v>
      </c>
      <c r="C31" s="1033"/>
      <c r="D31" s="1033"/>
      <c r="E31" s="1033"/>
      <c r="F31" s="1033"/>
      <c r="G31" s="1033"/>
      <c r="H31" s="1033"/>
      <c r="I31" s="1033"/>
      <c r="J31" s="1033"/>
      <c r="K31" s="1033"/>
      <c r="L31" s="1033"/>
      <c r="M31" s="1033"/>
      <c r="N31" s="1033"/>
      <c r="O31" s="1033"/>
      <c r="P31" s="1034"/>
      <c r="Q31" s="1040">
        <v>74</v>
      </c>
      <c r="R31" s="1041"/>
      <c r="S31" s="1041"/>
      <c r="T31" s="1041"/>
      <c r="U31" s="1041"/>
      <c r="V31" s="1041">
        <v>72</v>
      </c>
      <c r="W31" s="1041"/>
      <c r="X31" s="1041"/>
      <c r="Y31" s="1041"/>
      <c r="Z31" s="1041"/>
      <c r="AA31" s="1041">
        <v>2</v>
      </c>
      <c r="AB31" s="1041"/>
      <c r="AC31" s="1041"/>
      <c r="AD31" s="1041"/>
      <c r="AE31" s="1042"/>
      <c r="AF31" s="1037">
        <v>2</v>
      </c>
      <c r="AG31" s="1038"/>
      <c r="AH31" s="1038"/>
      <c r="AI31" s="1038"/>
      <c r="AJ31" s="1039"/>
      <c r="AK31" s="980">
        <v>29</v>
      </c>
      <c r="AL31" s="971"/>
      <c r="AM31" s="971"/>
      <c r="AN31" s="971"/>
      <c r="AO31" s="971"/>
      <c r="AP31" s="971" t="s">
        <v>486</v>
      </c>
      <c r="AQ31" s="971"/>
      <c r="AR31" s="971"/>
      <c r="AS31" s="971"/>
      <c r="AT31" s="971"/>
      <c r="AU31" s="971" t="s">
        <v>486</v>
      </c>
      <c r="AV31" s="971"/>
      <c r="AW31" s="971"/>
      <c r="AX31" s="971"/>
      <c r="AY31" s="971"/>
      <c r="AZ31" s="1043" t="s">
        <v>486</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c r="A32" s="242">
        <v>5</v>
      </c>
      <c r="B32" s="1032" t="s">
        <v>558</v>
      </c>
      <c r="C32" s="1033"/>
      <c r="D32" s="1033"/>
      <c r="E32" s="1033"/>
      <c r="F32" s="1033"/>
      <c r="G32" s="1033"/>
      <c r="H32" s="1033"/>
      <c r="I32" s="1033"/>
      <c r="J32" s="1033"/>
      <c r="K32" s="1033"/>
      <c r="L32" s="1033"/>
      <c r="M32" s="1033"/>
      <c r="N32" s="1033"/>
      <c r="O32" s="1033"/>
      <c r="P32" s="1034"/>
      <c r="Q32" s="1040">
        <v>98</v>
      </c>
      <c r="R32" s="1041"/>
      <c r="S32" s="1041"/>
      <c r="T32" s="1041"/>
      <c r="U32" s="1041"/>
      <c r="V32" s="1041">
        <v>84</v>
      </c>
      <c r="W32" s="1041"/>
      <c r="X32" s="1041"/>
      <c r="Y32" s="1041"/>
      <c r="Z32" s="1041"/>
      <c r="AA32" s="1041">
        <v>14</v>
      </c>
      <c r="AB32" s="1041"/>
      <c r="AC32" s="1041"/>
      <c r="AD32" s="1041"/>
      <c r="AE32" s="1042"/>
      <c r="AF32" s="1037">
        <v>159</v>
      </c>
      <c r="AG32" s="1038"/>
      <c r="AH32" s="1038"/>
      <c r="AI32" s="1038"/>
      <c r="AJ32" s="1039"/>
      <c r="AK32" s="980">
        <v>14</v>
      </c>
      <c r="AL32" s="971"/>
      <c r="AM32" s="971"/>
      <c r="AN32" s="971"/>
      <c r="AO32" s="971"/>
      <c r="AP32" s="971">
        <v>143</v>
      </c>
      <c r="AQ32" s="971"/>
      <c r="AR32" s="971"/>
      <c r="AS32" s="971"/>
      <c r="AT32" s="971"/>
      <c r="AU32" s="971">
        <v>30</v>
      </c>
      <c r="AV32" s="971"/>
      <c r="AW32" s="971"/>
      <c r="AX32" s="971"/>
      <c r="AY32" s="971"/>
      <c r="AZ32" s="1043" t="s">
        <v>486</v>
      </c>
      <c r="BA32" s="1043"/>
      <c r="BB32" s="1043"/>
      <c r="BC32" s="1043"/>
      <c r="BD32" s="1043"/>
      <c r="BE32" s="972" t="s">
        <v>393</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394</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250</v>
      </c>
      <c r="AG63" s="959"/>
      <c r="AH63" s="959"/>
      <c r="AI63" s="959"/>
      <c r="AJ63" s="1024"/>
      <c r="AK63" s="1025"/>
      <c r="AL63" s="963"/>
      <c r="AM63" s="963"/>
      <c r="AN63" s="963"/>
      <c r="AO63" s="963"/>
      <c r="AP63" s="959">
        <v>289</v>
      </c>
      <c r="AQ63" s="959"/>
      <c r="AR63" s="959"/>
      <c r="AS63" s="959"/>
      <c r="AT63" s="959"/>
      <c r="AU63" s="959">
        <v>91</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c r="A66" s="997" t="s">
        <v>397</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398</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7" t="s">
        <v>559</v>
      </c>
      <c r="C68" s="988"/>
      <c r="D68" s="988"/>
      <c r="E68" s="988"/>
      <c r="F68" s="988"/>
      <c r="G68" s="988"/>
      <c r="H68" s="988"/>
      <c r="I68" s="988"/>
      <c r="J68" s="988"/>
      <c r="K68" s="988"/>
      <c r="L68" s="988"/>
      <c r="M68" s="988"/>
      <c r="N68" s="988"/>
      <c r="O68" s="988"/>
      <c r="P68" s="989"/>
      <c r="Q68" s="990">
        <v>4859</v>
      </c>
      <c r="R68" s="984"/>
      <c r="S68" s="984"/>
      <c r="T68" s="984"/>
      <c r="U68" s="984"/>
      <c r="V68" s="984">
        <v>4013</v>
      </c>
      <c r="W68" s="984"/>
      <c r="X68" s="984"/>
      <c r="Y68" s="984"/>
      <c r="Z68" s="984"/>
      <c r="AA68" s="984">
        <v>846</v>
      </c>
      <c r="AB68" s="984"/>
      <c r="AC68" s="984"/>
      <c r="AD68" s="984"/>
      <c r="AE68" s="984"/>
      <c r="AF68" s="984">
        <v>846</v>
      </c>
      <c r="AG68" s="984"/>
      <c r="AH68" s="984"/>
      <c r="AI68" s="984"/>
      <c r="AJ68" s="984"/>
      <c r="AK68" s="984" t="s">
        <v>576</v>
      </c>
      <c r="AL68" s="984"/>
      <c r="AM68" s="984"/>
      <c r="AN68" s="984"/>
      <c r="AO68" s="984"/>
      <c r="AP68" s="984" t="s">
        <v>560</v>
      </c>
      <c r="AQ68" s="984"/>
      <c r="AR68" s="984"/>
      <c r="AS68" s="984"/>
      <c r="AT68" s="984"/>
      <c r="AU68" s="984" t="s">
        <v>560</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561</v>
      </c>
      <c r="C69" s="975"/>
      <c r="D69" s="975"/>
      <c r="E69" s="975"/>
      <c r="F69" s="975"/>
      <c r="G69" s="975"/>
      <c r="H69" s="975"/>
      <c r="I69" s="975"/>
      <c r="J69" s="975"/>
      <c r="K69" s="975"/>
      <c r="L69" s="975"/>
      <c r="M69" s="975"/>
      <c r="N69" s="975"/>
      <c r="O69" s="975"/>
      <c r="P69" s="976"/>
      <c r="Q69" s="977">
        <v>540</v>
      </c>
      <c r="R69" s="971"/>
      <c r="S69" s="971"/>
      <c r="T69" s="971"/>
      <c r="U69" s="971"/>
      <c r="V69" s="971">
        <v>538</v>
      </c>
      <c r="W69" s="971"/>
      <c r="X69" s="971"/>
      <c r="Y69" s="971"/>
      <c r="Z69" s="971"/>
      <c r="AA69" s="971">
        <v>2</v>
      </c>
      <c r="AB69" s="971"/>
      <c r="AC69" s="971"/>
      <c r="AD69" s="971"/>
      <c r="AE69" s="971"/>
      <c r="AF69" s="971">
        <v>2</v>
      </c>
      <c r="AG69" s="971"/>
      <c r="AH69" s="971"/>
      <c r="AI69" s="971"/>
      <c r="AJ69" s="971"/>
      <c r="AK69" s="971" t="s">
        <v>560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562</v>
      </c>
      <c r="C70" s="975"/>
      <c r="D70" s="975"/>
      <c r="E70" s="975"/>
      <c r="F70" s="975"/>
      <c r="G70" s="975"/>
      <c r="H70" s="975"/>
      <c r="I70" s="975"/>
      <c r="J70" s="975"/>
      <c r="K70" s="975"/>
      <c r="L70" s="975"/>
      <c r="M70" s="975"/>
      <c r="N70" s="975"/>
      <c r="O70" s="975"/>
      <c r="P70" s="976"/>
      <c r="Q70" s="977">
        <v>19</v>
      </c>
      <c r="R70" s="971"/>
      <c r="S70" s="971"/>
      <c r="T70" s="971"/>
      <c r="U70" s="971"/>
      <c r="V70" s="971">
        <v>14</v>
      </c>
      <c r="W70" s="971"/>
      <c r="X70" s="971"/>
      <c r="Y70" s="971"/>
      <c r="Z70" s="971"/>
      <c r="AA70" s="971">
        <v>4</v>
      </c>
      <c r="AB70" s="971"/>
      <c r="AC70" s="971"/>
      <c r="AD70" s="971"/>
      <c r="AE70" s="971"/>
      <c r="AF70" s="971">
        <v>4</v>
      </c>
      <c r="AG70" s="971"/>
      <c r="AH70" s="971"/>
      <c r="AI70" s="971"/>
      <c r="AJ70" s="971"/>
      <c r="AK70" s="971" t="s">
        <v>577</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563</v>
      </c>
      <c r="C71" s="975"/>
      <c r="D71" s="975"/>
      <c r="E71" s="975"/>
      <c r="F71" s="975"/>
      <c r="G71" s="975"/>
      <c r="H71" s="975"/>
      <c r="I71" s="975"/>
      <c r="J71" s="975"/>
      <c r="K71" s="975"/>
      <c r="L71" s="975"/>
      <c r="M71" s="975"/>
      <c r="N71" s="975"/>
      <c r="O71" s="975"/>
      <c r="P71" s="976"/>
      <c r="Q71" s="977">
        <v>33</v>
      </c>
      <c r="R71" s="971"/>
      <c r="S71" s="971"/>
      <c r="T71" s="971"/>
      <c r="U71" s="971"/>
      <c r="V71" s="971">
        <v>31</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564</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0</v>
      </c>
      <c r="AB72" s="971"/>
      <c r="AC72" s="971"/>
      <c r="AD72" s="971"/>
      <c r="AE72" s="971"/>
      <c r="AF72" s="971">
        <v>0</v>
      </c>
      <c r="AG72" s="971"/>
      <c r="AH72" s="971"/>
      <c r="AI72" s="971"/>
      <c r="AJ72" s="971"/>
      <c r="AK72" s="971" t="s">
        <v>560</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565</v>
      </c>
      <c r="C73" s="975"/>
      <c r="D73" s="975"/>
      <c r="E73" s="975"/>
      <c r="F73" s="975"/>
      <c r="G73" s="975"/>
      <c r="H73" s="975"/>
      <c r="I73" s="975"/>
      <c r="J73" s="975"/>
      <c r="K73" s="975"/>
      <c r="L73" s="975"/>
      <c r="M73" s="975"/>
      <c r="N73" s="975"/>
      <c r="O73" s="975"/>
      <c r="P73" s="976"/>
      <c r="Q73" s="977">
        <v>95</v>
      </c>
      <c r="R73" s="971"/>
      <c r="S73" s="971"/>
      <c r="T73" s="971"/>
      <c r="U73" s="971"/>
      <c r="V73" s="971">
        <v>95</v>
      </c>
      <c r="W73" s="971"/>
      <c r="X73" s="971"/>
      <c r="Y73" s="971"/>
      <c r="Z73" s="971"/>
      <c r="AA73" s="971">
        <v>0</v>
      </c>
      <c r="AB73" s="971"/>
      <c r="AC73" s="971"/>
      <c r="AD73" s="971"/>
      <c r="AE73" s="971"/>
      <c r="AF73" s="971">
        <v>0</v>
      </c>
      <c r="AG73" s="971"/>
      <c r="AH73" s="971"/>
      <c r="AI73" s="971"/>
      <c r="AJ73" s="971"/>
      <c r="AK73" s="971">
        <v>53</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566</v>
      </c>
      <c r="C74" s="975"/>
      <c r="D74" s="975"/>
      <c r="E74" s="975"/>
      <c r="F74" s="975"/>
      <c r="G74" s="975"/>
      <c r="H74" s="975"/>
      <c r="I74" s="975"/>
      <c r="J74" s="975"/>
      <c r="K74" s="975"/>
      <c r="L74" s="975"/>
      <c r="M74" s="975"/>
      <c r="N74" s="975"/>
      <c r="O74" s="975"/>
      <c r="P74" s="976"/>
      <c r="Q74" s="977">
        <v>152</v>
      </c>
      <c r="R74" s="971"/>
      <c r="S74" s="971"/>
      <c r="T74" s="971"/>
      <c r="U74" s="971"/>
      <c r="V74" s="971">
        <v>97</v>
      </c>
      <c r="W74" s="971"/>
      <c r="X74" s="971"/>
      <c r="Y74" s="971"/>
      <c r="Z74" s="971"/>
      <c r="AA74" s="971">
        <v>55</v>
      </c>
      <c r="AB74" s="971"/>
      <c r="AC74" s="971"/>
      <c r="AD74" s="971"/>
      <c r="AE74" s="971"/>
      <c r="AF74" s="971">
        <v>55</v>
      </c>
      <c r="AG74" s="971"/>
      <c r="AH74" s="971"/>
      <c r="AI74" s="971"/>
      <c r="AJ74" s="971"/>
      <c r="AK74" s="971" t="s">
        <v>560</v>
      </c>
      <c r="AL74" s="971"/>
      <c r="AM74" s="971"/>
      <c r="AN74" s="971"/>
      <c r="AO74" s="971"/>
      <c r="AP74" s="983" t="s">
        <v>560</v>
      </c>
      <c r="AQ74" s="971"/>
      <c r="AR74" s="971"/>
      <c r="AS74" s="971"/>
      <c r="AT74" s="971"/>
      <c r="AU74" s="983"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567</v>
      </c>
      <c r="C75" s="975"/>
      <c r="D75" s="975"/>
      <c r="E75" s="975"/>
      <c r="F75" s="975"/>
      <c r="G75" s="975"/>
      <c r="H75" s="975"/>
      <c r="I75" s="975"/>
      <c r="J75" s="975"/>
      <c r="K75" s="975"/>
      <c r="L75" s="975"/>
      <c r="M75" s="975"/>
      <c r="N75" s="975"/>
      <c r="O75" s="975"/>
      <c r="P75" s="976"/>
      <c r="Q75" s="981">
        <v>88</v>
      </c>
      <c r="R75" s="979"/>
      <c r="S75" s="979"/>
      <c r="T75" s="979"/>
      <c r="U75" s="980"/>
      <c r="V75" s="978">
        <v>69</v>
      </c>
      <c r="W75" s="979"/>
      <c r="X75" s="979"/>
      <c r="Y75" s="979"/>
      <c r="Z75" s="980"/>
      <c r="AA75" s="978">
        <v>19</v>
      </c>
      <c r="AB75" s="979"/>
      <c r="AC75" s="979"/>
      <c r="AD75" s="979"/>
      <c r="AE75" s="980"/>
      <c r="AF75" s="978">
        <v>19</v>
      </c>
      <c r="AG75" s="979"/>
      <c r="AH75" s="979"/>
      <c r="AI75" s="979"/>
      <c r="AJ75" s="980"/>
      <c r="AK75" s="978" t="s">
        <v>560</v>
      </c>
      <c r="AL75" s="979"/>
      <c r="AM75" s="979"/>
      <c r="AN75" s="979"/>
      <c r="AO75" s="980"/>
      <c r="AP75" s="982" t="s">
        <v>560</v>
      </c>
      <c r="AQ75" s="979"/>
      <c r="AR75" s="979"/>
      <c r="AS75" s="979"/>
      <c r="AT75" s="980"/>
      <c r="AU75" s="982" t="s">
        <v>560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568</v>
      </c>
      <c r="C76" s="975"/>
      <c r="D76" s="975"/>
      <c r="E76" s="975"/>
      <c r="F76" s="975"/>
      <c r="G76" s="975"/>
      <c r="H76" s="975"/>
      <c r="I76" s="975"/>
      <c r="J76" s="975"/>
      <c r="K76" s="975"/>
      <c r="L76" s="975"/>
      <c r="M76" s="975"/>
      <c r="N76" s="975"/>
      <c r="O76" s="975"/>
      <c r="P76" s="976"/>
      <c r="Q76" s="981">
        <v>230159</v>
      </c>
      <c r="R76" s="979"/>
      <c r="S76" s="979"/>
      <c r="T76" s="979"/>
      <c r="U76" s="980"/>
      <c r="V76" s="978">
        <v>223900</v>
      </c>
      <c r="W76" s="979"/>
      <c r="X76" s="979"/>
      <c r="Y76" s="979"/>
      <c r="Z76" s="980"/>
      <c r="AA76" s="978">
        <v>6259</v>
      </c>
      <c r="AB76" s="979"/>
      <c r="AC76" s="979"/>
      <c r="AD76" s="979"/>
      <c r="AE76" s="980"/>
      <c r="AF76" s="978">
        <v>6259</v>
      </c>
      <c r="AG76" s="979"/>
      <c r="AH76" s="979"/>
      <c r="AI76" s="979"/>
      <c r="AJ76" s="980"/>
      <c r="AK76" s="978" t="s">
        <v>560</v>
      </c>
      <c r="AL76" s="979"/>
      <c r="AM76" s="979"/>
      <c r="AN76" s="979"/>
      <c r="AO76" s="980"/>
      <c r="AP76" s="978" t="s">
        <v>560</v>
      </c>
      <c r="AQ76" s="979"/>
      <c r="AR76" s="979"/>
      <c r="AS76" s="979"/>
      <c r="AT76" s="980"/>
      <c r="AU76" s="978" t="s">
        <v>560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569</v>
      </c>
      <c r="C77" s="975"/>
      <c r="D77" s="975"/>
      <c r="E77" s="975"/>
      <c r="F77" s="975"/>
      <c r="G77" s="975"/>
      <c r="H77" s="975"/>
      <c r="I77" s="975"/>
      <c r="J77" s="975"/>
      <c r="K77" s="975"/>
      <c r="L77" s="975"/>
      <c r="M77" s="975"/>
      <c r="N77" s="975"/>
      <c r="O77" s="975"/>
      <c r="P77" s="976"/>
      <c r="Q77" s="981">
        <v>3740</v>
      </c>
      <c r="R77" s="979"/>
      <c r="S77" s="979"/>
      <c r="T77" s="979"/>
      <c r="U77" s="980"/>
      <c r="V77" s="978">
        <v>3254</v>
      </c>
      <c r="W77" s="979"/>
      <c r="X77" s="979"/>
      <c r="Y77" s="979"/>
      <c r="Z77" s="980"/>
      <c r="AA77" s="978">
        <v>486</v>
      </c>
      <c r="AB77" s="979"/>
      <c r="AC77" s="979"/>
      <c r="AD77" s="979"/>
      <c r="AE77" s="980"/>
      <c r="AF77" s="978">
        <v>486</v>
      </c>
      <c r="AG77" s="979"/>
      <c r="AH77" s="979"/>
      <c r="AI77" s="979"/>
      <c r="AJ77" s="980"/>
      <c r="AK77" s="978" t="s">
        <v>560</v>
      </c>
      <c r="AL77" s="979"/>
      <c r="AM77" s="979"/>
      <c r="AN77" s="979"/>
      <c r="AO77" s="980"/>
      <c r="AP77" s="978">
        <v>659</v>
      </c>
      <c r="AQ77" s="979"/>
      <c r="AR77" s="979"/>
      <c r="AS77" s="979"/>
      <c r="AT77" s="980"/>
      <c r="AU77" s="978">
        <v>79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570</v>
      </c>
      <c r="C78" s="975"/>
      <c r="D78" s="975"/>
      <c r="E78" s="975"/>
      <c r="F78" s="975"/>
      <c r="G78" s="975"/>
      <c r="H78" s="975"/>
      <c r="I78" s="975"/>
      <c r="J78" s="975"/>
      <c r="K78" s="975"/>
      <c r="L78" s="975"/>
      <c r="M78" s="975"/>
      <c r="N78" s="975"/>
      <c r="O78" s="975"/>
      <c r="P78" s="976"/>
      <c r="Q78" s="977">
        <v>4831</v>
      </c>
      <c r="R78" s="971"/>
      <c r="S78" s="971"/>
      <c r="T78" s="971"/>
      <c r="U78" s="971"/>
      <c r="V78" s="971">
        <v>3077</v>
      </c>
      <c r="W78" s="971"/>
      <c r="X78" s="971"/>
      <c r="Y78" s="971"/>
      <c r="Z78" s="971"/>
      <c r="AA78" s="971">
        <v>1755</v>
      </c>
      <c r="AB78" s="971"/>
      <c r="AC78" s="971"/>
      <c r="AD78" s="971"/>
      <c r="AE78" s="971"/>
      <c r="AF78" s="971">
        <v>1753</v>
      </c>
      <c r="AG78" s="971"/>
      <c r="AH78" s="971"/>
      <c r="AI78" s="971"/>
      <c r="AJ78" s="971"/>
      <c r="AK78" s="971" t="s">
        <v>560</v>
      </c>
      <c r="AL78" s="971"/>
      <c r="AM78" s="971"/>
      <c r="AN78" s="971"/>
      <c r="AO78" s="971"/>
      <c r="AP78" s="971">
        <v>208</v>
      </c>
      <c r="AQ78" s="971"/>
      <c r="AR78" s="971"/>
      <c r="AS78" s="971"/>
      <c r="AT78" s="971"/>
      <c r="AU78" s="978" t="s">
        <v>560</v>
      </c>
      <c r="AV78" s="979"/>
      <c r="AW78" s="979"/>
      <c r="AX78" s="979"/>
      <c r="AY78" s="980"/>
      <c r="AZ78" s="972" t="s">
        <v>571</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9426</v>
      </c>
      <c r="AG88" s="959"/>
      <c r="AH88" s="959"/>
      <c r="AI88" s="959"/>
      <c r="AJ88" s="959"/>
      <c r="AK88" s="963"/>
      <c r="AL88" s="963"/>
      <c r="AM88" s="963"/>
      <c r="AN88" s="963"/>
      <c r="AO88" s="963"/>
      <c r="AP88" s="959">
        <v>867</v>
      </c>
      <c r="AQ88" s="959"/>
      <c r="AR88" s="959"/>
      <c r="AS88" s="959"/>
      <c r="AT88" s="959"/>
      <c r="AU88" s="959">
        <v>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518245</v>
      </c>
      <c r="AB110" s="889"/>
      <c r="AC110" s="889"/>
      <c r="AD110" s="889"/>
      <c r="AE110" s="890"/>
      <c r="AF110" s="891">
        <v>536495</v>
      </c>
      <c r="AG110" s="889"/>
      <c r="AH110" s="889"/>
      <c r="AI110" s="889"/>
      <c r="AJ110" s="890"/>
      <c r="AK110" s="891">
        <v>548429</v>
      </c>
      <c r="AL110" s="889"/>
      <c r="AM110" s="889"/>
      <c r="AN110" s="889"/>
      <c r="AO110" s="890"/>
      <c r="AP110" s="892">
        <v>26.6</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5520546</v>
      </c>
      <c r="BR110" s="842"/>
      <c r="BS110" s="842"/>
      <c r="BT110" s="842"/>
      <c r="BU110" s="842"/>
      <c r="BV110" s="842">
        <v>5761353</v>
      </c>
      <c r="BW110" s="842"/>
      <c r="BX110" s="842"/>
      <c r="BY110" s="842"/>
      <c r="BZ110" s="842"/>
      <c r="CA110" s="842">
        <v>5862788</v>
      </c>
      <c r="CB110" s="842"/>
      <c r="CC110" s="842"/>
      <c r="CD110" s="842"/>
      <c r="CE110" s="842"/>
      <c r="CF110" s="866">
        <v>284.7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6667</v>
      </c>
      <c r="BR111" s="817"/>
      <c r="BS111" s="817"/>
      <c r="BT111" s="817"/>
      <c r="BU111" s="817"/>
      <c r="BV111" s="817">
        <v>4833</v>
      </c>
      <c r="BW111" s="817"/>
      <c r="BX111" s="817"/>
      <c r="BY111" s="817"/>
      <c r="BZ111" s="817"/>
      <c r="CA111" s="817">
        <v>3402</v>
      </c>
      <c r="CB111" s="817"/>
      <c r="CC111" s="817"/>
      <c r="CD111" s="817"/>
      <c r="CE111" s="817"/>
      <c r="CF111" s="875">
        <v>0.2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70973</v>
      </c>
      <c r="BR112" s="817"/>
      <c r="BS112" s="817"/>
      <c r="BT112" s="817"/>
      <c r="BU112" s="817"/>
      <c r="BV112" s="817">
        <v>98569</v>
      </c>
      <c r="BW112" s="817"/>
      <c r="BX112" s="817"/>
      <c r="BY112" s="817"/>
      <c r="BZ112" s="817"/>
      <c r="CA112" s="817">
        <v>90434</v>
      </c>
      <c r="CB112" s="817"/>
      <c r="CC112" s="817"/>
      <c r="CD112" s="817"/>
      <c r="CE112" s="817"/>
      <c r="CF112" s="875">
        <v>4.4000000000000004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13180</v>
      </c>
      <c r="AB113" s="919"/>
      <c r="AC113" s="919"/>
      <c r="AD113" s="919"/>
      <c r="AE113" s="920"/>
      <c r="AF113" s="921">
        <v>18692</v>
      </c>
      <c r="AG113" s="919"/>
      <c r="AH113" s="919"/>
      <c r="AI113" s="919"/>
      <c r="AJ113" s="920"/>
      <c r="AK113" s="921">
        <v>36456</v>
      </c>
      <c r="AL113" s="919"/>
      <c r="AM113" s="919"/>
      <c r="AN113" s="919"/>
      <c r="AO113" s="920"/>
      <c r="AP113" s="922">
        <v>1.8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105683</v>
      </c>
      <c r="BR113" s="817"/>
      <c r="BS113" s="817"/>
      <c r="BT113" s="817"/>
      <c r="BU113" s="817"/>
      <c r="BV113" s="817">
        <v>92195</v>
      </c>
      <c r="BW113" s="817"/>
      <c r="BX113" s="817"/>
      <c r="BY113" s="817"/>
      <c r="BZ113" s="817"/>
      <c r="CA113" s="817">
        <v>78842</v>
      </c>
      <c r="CB113" s="817"/>
      <c r="CC113" s="817"/>
      <c r="CD113" s="817"/>
      <c r="CE113" s="817"/>
      <c r="CF113" s="875">
        <v>3.8</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6667</v>
      </c>
      <c r="DH113" s="780"/>
      <c r="DI113" s="780"/>
      <c r="DJ113" s="780"/>
      <c r="DK113" s="781"/>
      <c r="DL113" s="782">
        <v>4833</v>
      </c>
      <c r="DM113" s="780"/>
      <c r="DN113" s="780"/>
      <c r="DO113" s="780"/>
      <c r="DP113" s="781"/>
      <c r="DQ113" s="782">
        <v>3402</v>
      </c>
      <c r="DR113" s="780"/>
      <c r="DS113" s="780"/>
      <c r="DT113" s="780"/>
      <c r="DU113" s="781"/>
      <c r="DV113" s="824">
        <v>0.2</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11237</v>
      </c>
      <c r="AB114" s="780"/>
      <c r="AC114" s="780"/>
      <c r="AD114" s="780"/>
      <c r="AE114" s="781"/>
      <c r="AF114" s="782">
        <v>14997</v>
      </c>
      <c r="AG114" s="780"/>
      <c r="AH114" s="780"/>
      <c r="AI114" s="780"/>
      <c r="AJ114" s="781"/>
      <c r="AK114" s="782">
        <v>14617</v>
      </c>
      <c r="AL114" s="780"/>
      <c r="AM114" s="780"/>
      <c r="AN114" s="780"/>
      <c r="AO114" s="781"/>
      <c r="AP114" s="824">
        <v>0.7</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612046</v>
      </c>
      <c r="BR114" s="817"/>
      <c r="BS114" s="817"/>
      <c r="BT114" s="817"/>
      <c r="BU114" s="817"/>
      <c r="BV114" s="817">
        <v>608195</v>
      </c>
      <c r="BW114" s="817"/>
      <c r="BX114" s="817"/>
      <c r="BY114" s="817"/>
      <c r="BZ114" s="817"/>
      <c r="CA114" s="817">
        <v>577366</v>
      </c>
      <c r="CB114" s="817"/>
      <c r="CC114" s="817"/>
      <c r="CD114" s="817"/>
      <c r="CE114" s="817"/>
      <c r="CF114" s="875">
        <v>28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1834</v>
      </c>
      <c r="AB115" s="919"/>
      <c r="AC115" s="919"/>
      <c r="AD115" s="919"/>
      <c r="AE115" s="920"/>
      <c r="AF115" s="921">
        <v>1431</v>
      </c>
      <c r="AG115" s="919"/>
      <c r="AH115" s="919"/>
      <c r="AI115" s="919"/>
      <c r="AJ115" s="920"/>
      <c r="AK115" s="921">
        <v>1163</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544496</v>
      </c>
      <c r="AB117" s="903"/>
      <c r="AC117" s="903"/>
      <c r="AD117" s="903"/>
      <c r="AE117" s="904"/>
      <c r="AF117" s="905">
        <v>571615</v>
      </c>
      <c r="AG117" s="903"/>
      <c r="AH117" s="903"/>
      <c r="AI117" s="903"/>
      <c r="AJ117" s="904"/>
      <c r="AK117" s="905">
        <v>600665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6315915</v>
      </c>
      <c r="BR119" s="845"/>
      <c r="BS119" s="845"/>
      <c r="BT119" s="845"/>
      <c r="BU119" s="845"/>
      <c r="BV119" s="845">
        <v>6565145</v>
      </c>
      <c r="BW119" s="845"/>
      <c r="BX119" s="845"/>
      <c r="BY119" s="845"/>
      <c r="BZ119" s="845"/>
      <c r="CA119" s="845">
        <v>6612832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1834</v>
      </c>
      <c r="AB120" s="780"/>
      <c r="AC120" s="780"/>
      <c r="AD120" s="780"/>
      <c r="AE120" s="781"/>
      <c r="AF120" s="782">
        <v>1431</v>
      </c>
      <c r="AG120" s="780"/>
      <c r="AH120" s="780"/>
      <c r="AI120" s="780"/>
      <c r="AJ120" s="781"/>
      <c r="AK120" s="782">
        <v>1163</v>
      </c>
      <c r="AL120" s="780"/>
      <c r="AM120" s="780"/>
      <c r="AN120" s="780"/>
      <c r="AO120" s="781"/>
      <c r="AP120" s="824">
        <v>0.1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1597843</v>
      </c>
      <c r="BR120" s="842"/>
      <c r="BS120" s="842"/>
      <c r="BT120" s="842"/>
      <c r="BU120" s="842"/>
      <c r="BV120" s="842">
        <v>1716939</v>
      </c>
      <c r="BW120" s="842"/>
      <c r="BX120" s="842"/>
      <c r="BY120" s="842"/>
      <c r="BZ120" s="842"/>
      <c r="CA120" s="842">
        <v>1845628</v>
      </c>
      <c r="CB120" s="842"/>
      <c r="CC120" s="842"/>
      <c r="CD120" s="842"/>
      <c r="CE120" s="842"/>
      <c r="CF120" s="866">
        <v>89.6</v>
      </c>
      <c r="CG120" s="867"/>
      <c r="CH120" s="867"/>
      <c r="CI120" s="867"/>
      <c r="CJ120" s="867"/>
      <c r="CK120" s="868" t="s">
        <v>444</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69869</v>
      </c>
      <c r="DH120" s="842"/>
      <c r="DI120" s="842"/>
      <c r="DJ120" s="842"/>
      <c r="DK120" s="842"/>
      <c r="DL120" s="842">
        <v>74781</v>
      </c>
      <c r="DM120" s="842"/>
      <c r="DN120" s="842"/>
      <c r="DO120" s="842"/>
      <c r="DP120" s="842"/>
      <c r="DQ120" s="842">
        <v>60699</v>
      </c>
      <c r="DR120" s="842"/>
      <c r="DS120" s="842"/>
      <c r="DT120" s="842"/>
      <c r="DU120" s="842"/>
      <c r="DV120" s="843">
        <v>2.9</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127813</v>
      </c>
      <c r="BR121" s="817"/>
      <c r="BS121" s="817"/>
      <c r="BT121" s="817"/>
      <c r="BU121" s="817"/>
      <c r="BV121" s="817">
        <v>123719</v>
      </c>
      <c r="BW121" s="817"/>
      <c r="BX121" s="817"/>
      <c r="BY121" s="817"/>
      <c r="BZ121" s="817"/>
      <c r="CA121" s="817">
        <v>78089</v>
      </c>
      <c r="CB121" s="817"/>
      <c r="CC121" s="817"/>
      <c r="CD121" s="817"/>
      <c r="CE121" s="817"/>
      <c r="CF121" s="875">
        <v>3.8</v>
      </c>
      <c r="CG121" s="876"/>
      <c r="CH121" s="876"/>
      <c r="CI121" s="876"/>
      <c r="CJ121" s="876"/>
      <c r="CK121" s="869"/>
      <c r="CL121" s="855"/>
      <c r="CM121" s="855"/>
      <c r="CN121" s="855"/>
      <c r="CO121" s="856"/>
      <c r="CP121" s="835" t="s">
        <v>447</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29735</v>
      </c>
      <c r="DR121" s="817"/>
      <c r="DS121" s="817"/>
      <c r="DT121" s="817"/>
      <c r="DU121" s="817"/>
      <c r="DV121" s="794">
        <v>1.4</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3935351</v>
      </c>
      <c r="BR122" s="845"/>
      <c r="BS122" s="845"/>
      <c r="BT122" s="845"/>
      <c r="BU122" s="845"/>
      <c r="BV122" s="845">
        <v>4045877</v>
      </c>
      <c r="BW122" s="845"/>
      <c r="BX122" s="845"/>
      <c r="BY122" s="845"/>
      <c r="BZ122" s="845"/>
      <c r="CA122" s="845">
        <v>4069039</v>
      </c>
      <c r="CB122" s="845"/>
      <c r="CC122" s="845"/>
      <c r="CD122" s="845"/>
      <c r="CE122" s="845"/>
      <c r="CF122" s="846">
        <v>197.6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5661007</v>
      </c>
      <c r="BR123" s="833"/>
      <c r="BS123" s="833"/>
      <c r="BT123" s="833"/>
      <c r="BU123" s="833"/>
      <c r="BV123" s="833">
        <v>5886535</v>
      </c>
      <c r="BW123" s="833"/>
      <c r="BX123" s="833"/>
      <c r="BY123" s="833"/>
      <c r="BZ123" s="833"/>
      <c r="CA123" s="833">
        <v>5992756</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31.3</v>
      </c>
      <c r="BR124" s="831"/>
      <c r="BS124" s="831"/>
      <c r="BT124" s="831"/>
      <c r="BU124" s="831"/>
      <c r="BV124" s="831">
        <v>32.9</v>
      </c>
      <c r="BW124" s="831"/>
      <c r="BX124" s="831"/>
      <c r="BY124" s="831"/>
      <c r="BZ124" s="831"/>
      <c r="CA124" s="831">
        <v>30.1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1104</v>
      </c>
      <c r="DH124" s="764"/>
      <c r="DI124" s="764"/>
      <c r="DJ124" s="764"/>
      <c r="DK124" s="765"/>
      <c r="DL124" s="766">
        <v>23788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12304</v>
      </c>
      <c r="AB128" s="801"/>
      <c r="AC128" s="801"/>
      <c r="AD128" s="801"/>
      <c r="AE128" s="802"/>
      <c r="AF128" s="803">
        <v>15286</v>
      </c>
      <c r="AG128" s="801"/>
      <c r="AH128" s="801"/>
      <c r="AI128" s="801"/>
      <c r="AJ128" s="802"/>
      <c r="AK128" s="803">
        <v>16267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2497092</v>
      </c>
      <c r="AB129" s="780"/>
      <c r="AC129" s="780"/>
      <c r="AD129" s="780"/>
      <c r="AE129" s="781"/>
      <c r="AF129" s="782">
        <v>2476622</v>
      </c>
      <c r="AG129" s="780"/>
      <c r="AH129" s="780"/>
      <c r="AI129" s="780"/>
      <c r="AJ129" s="781"/>
      <c r="AK129" s="782">
        <v>2479562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407255</v>
      </c>
      <c r="AB130" s="780"/>
      <c r="AC130" s="780"/>
      <c r="AD130" s="780"/>
      <c r="AE130" s="781"/>
      <c r="AF130" s="782">
        <v>415112</v>
      </c>
      <c r="AG130" s="780"/>
      <c r="AH130" s="780"/>
      <c r="AI130" s="780"/>
      <c r="AJ130" s="781"/>
      <c r="AK130" s="782">
        <v>420190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2089837</v>
      </c>
      <c r="AB131" s="764"/>
      <c r="AC131" s="764"/>
      <c r="AD131" s="764"/>
      <c r="AE131" s="765"/>
      <c r="AF131" s="766">
        <v>2061510</v>
      </c>
      <c r="AG131" s="764"/>
      <c r="AH131" s="764"/>
      <c r="AI131" s="764"/>
      <c r="AJ131" s="765"/>
      <c r="AK131" s="766">
        <v>2059372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30.1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5.9783131410000001</v>
      </c>
      <c r="AB132" s="745"/>
      <c r="AC132" s="745"/>
      <c r="AD132" s="745"/>
      <c r="AE132" s="746"/>
      <c r="AF132" s="747">
        <v>6.8501729310000004</v>
      </c>
      <c r="AG132" s="745"/>
      <c r="AH132" s="745"/>
      <c r="AI132" s="745"/>
      <c r="AJ132" s="746"/>
      <c r="AK132" s="747">
        <v>7.9736929510000003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5.6</v>
      </c>
      <c r="AB133" s="724"/>
      <c r="AC133" s="724"/>
      <c r="AD133" s="724"/>
      <c r="AE133" s="725"/>
      <c r="AF133" s="723">
        <v>6.2</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r52gqmkKiZVRr2SJZB2yGJft3qwTOHsXKaaaDLJlanVREdFyuqlhrrAaTiaskul9jm6oL8vG2/6O098kKTCA==" saltValue="xUtjVZI5D8VE3qZUbBFR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zO8CPzeYb5KoifVZBIfameUMXwlqtZcl2Jz1kIck8TZrEhDgeL2BNP7F/rUT70YtHWhN0DKcsLhztYjxO0FNvw==" saltValue="tKt0pvqMalCU0LAr2SMA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zAV9428x1e//alKuPqyF13f9fnahrpG0K0s4JKAGHwKWH4HwQzpPVlAOMlNk/q4S7m0oMnNKHKuqsTRA33q4g==" saltValue="2+jbldm4y6v8mkUAorjzj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748470</v>
      </c>
      <c r="AP9" s="281">
        <v>209070</v>
      </c>
      <c r="AQ9" s="282">
        <v>273733</v>
      </c>
      <c r="AR9" s="283">
        <v>-23.6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84419</v>
      </c>
      <c r="AP10" s="284">
        <v>23581</v>
      </c>
      <c r="AQ10" s="285">
        <v>30345</v>
      </c>
      <c r="AR10" s="286">
        <v>-22.3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t="s">
        <v>486</v>
      </c>
      <c r="AP11" s="284" t="s">
        <v>486</v>
      </c>
      <c r="AQ11" s="285">
        <v>4149</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59800</v>
      </c>
      <c r="AP13" s="284">
        <v>16704</v>
      </c>
      <c r="AQ13" s="285">
        <v>9494</v>
      </c>
      <c r="AR13" s="286">
        <v>75.900000000000006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v>24981</v>
      </c>
      <c r="AP14" s="284">
        <v>6978</v>
      </c>
      <c r="AQ14" s="285">
        <v>5033</v>
      </c>
      <c r="AR14" s="286">
        <v>38.6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-67058</v>
      </c>
      <c r="AP15" s="284">
        <v>-18731</v>
      </c>
      <c r="AQ15" s="285">
        <v>-17000</v>
      </c>
      <c r="AR15" s="286">
        <v>10.199999999999999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850612</v>
      </c>
      <c r="AP16" s="284">
        <v>237601</v>
      </c>
      <c r="AQ16" s="285">
        <v>305754</v>
      </c>
      <c r="AR16" s="286">
        <v>-22.3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19.27</v>
      </c>
      <c r="AP21" s="298">
        <v>26.54</v>
      </c>
      <c r="AQ21" s="299">
        <v>-7.27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93.5</v>
      </c>
      <c r="AP22" s="303">
        <v>93.9</v>
      </c>
      <c r="AQ22" s="304">
        <v>-0.4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548429</v>
      </c>
      <c r="AP32" s="312">
        <v>153192</v>
      </c>
      <c r="AQ32" s="313">
        <v>170830</v>
      </c>
      <c r="AR32" s="314">
        <v>-10.3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36456</v>
      </c>
      <c r="AP35" s="312">
        <v>10183</v>
      </c>
      <c r="AQ35" s="313">
        <v>32606</v>
      </c>
      <c r="AR35" s="314">
        <v>-68.8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14617</v>
      </c>
      <c r="AP36" s="312">
        <v>4083</v>
      </c>
      <c r="AQ36" s="313">
        <v>4875</v>
      </c>
      <c r="AR36" s="314">
        <v>-16.2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v>1163</v>
      </c>
      <c r="AP37" s="312">
        <v>325</v>
      </c>
      <c r="AQ37" s="313">
        <v>993</v>
      </c>
      <c r="AR37" s="314">
        <v>-67.3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486</v>
      </c>
      <c r="AP38" s="315" t="s">
        <v>486</v>
      </c>
      <c r="AQ38" s="316">
        <v>50</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v>-16267</v>
      </c>
      <c r="AP39" s="312">
        <v>-4544</v>
      </c>
      <c r="AQ39" s="313">
        <v>-6626</v>
      </c>
      <c r="AR39" s="314">
        <v>-31.4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-420190</v>
      </c>
      <c r="AP40" s="312">
        <v>-117372</v>
      </c>
      <c r="AQ40" s="313">
        <v>-145454</v>
      </c>
      <c r="AR40" s="314">
        <v>-19.3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164208</v>
      </c>
      <c r="AP41" s="312">
        <v>45868</v>
      </c>
      <c r="AQ41" s="313">
        <v>57274</v>
      </c>
      <c r="AR41" s="314">
        <v>-19.899999999999999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679662</v>
      </c>
      <c r="AN51" s="334">
        <v>173383</v>
      </c>
      <c r="AO51" s="335">
        <v>56.5</v>
      </c>
      <c r="AP51" s="336">
        <v>316937</v>
      </c>
      <c r="AQ51" s="337">
        <v>9.4</v>
      </c>
      <c r="AR51" s="338">
        <v>47.1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538990</v>
      </c>
      <c r="AN52" s="342">
        <v>137497</v>
      </c>
      <c r="AO52" s="343">
        <v>102.7</v>
      </c>
      <c r="AP52" s="344">
        <v>199150</v>
      </c>
      <c r="AQ52" s="345">
        <v>27.5</v>
      </c>
      <c r="AR52" s="346">
        <v>75.2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709497</v>
      </c>
      <c r="AN53" s="334">
        <v>186024</v>
      </c>
      <c r="AO53" s="335">
        <v>7.3</v>
      </c>
      <c r="AP53" s="336">
        <v>332350</v>
      </c>
      <c r="AQ53" s="337">
        <v>4.9000000000000004</v>
      </c>
      <c r="AR53" s="338">
        <v>2.4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539197</v>
      </c>
      <c r="AN54" s="342">
        <v>141373</v>
      </c>
      <c r="AO54" s="343">
        <v>2.8</v>
      </c>
      <c r="AP54" s="344">
        <v>200453</v>
      </c>
      <c r="AQ54" s="345">
        <v>0.7</v>
      </c>
      <c r="AR54" s="346">
        <v>2.1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2267349</v>
      </c>
      <c r="AN55" s="334">
        <v>605110</v>
      </c>
      <c r="AO55" s="335">
        <v>225.3</v>
      </c>
      <c r="AP55" s="336">
        <v>362690</v>
      </c>
      <c r="AQ55" s="337">
        <v>9.1</v>
      </c>
      <c r="AR55" s="338">
        <v>216.2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1970957</v>
      </c>
      <c r="AN56" s="342">
        <v>526009</v>
      </c>
      <c r="AO56" s="343">
        <v>272.10000000000002</v>
      </c>
      <c r="AP56" s="344">
        <v>172580</v>
      </c>
      <c r="AQ56" s="345">
        <v>-13.9</v>
      </c>
      <c r="AR56" s="346">
        <v>286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1085566</v>
      </c>
      <c r="AN57" s="334">
        <v>296522</v>
      </c>
      <c r="AO57" s="335">
        <v>-51</v>
      </c>
      <c r="AP57" s="336">
        <v>296093</v>
      </c>
      <c r="AQ57" s="337">
        <v>-18.399999999999999</v>
      </c>
      <c r="AR57" s="338">
        <v>-32.6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899691</v>
      </c>
      <c r="AN58" s="342">
        <v>245750</v>
      </c>
      <c r="AO58" s="343">
        <v>-53.3</v>
      </c>
      <c r="AP58" s="344">
        <v>140545</v>
      </c>
      <c r="AQ58" s="345">
        <v>-18.600000000000001</v>
      </c>
      <c r="AR58" s="346">
        <v>-34.700000000000003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884010</v>
      </c>
      <c r="AN59" s="334">
        <v>246930</v>
      </c>
      <c r="AO59" s="335">
        <v>-16.7</v>
      </c>
      <c r="AP59" s="336">
        <v>308655</v>
      </c>
      <c r="AQ59" s="337">
        <v>4.2</v>
      </c>
      <c r="AR59" s="338">
        <v>-20.9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753547</v>
      </c>
      <c r="AN60" s="342">
        <v>210488</v>
      </c>
      <c r="AO60" s="343">
        <v>-14.3</v>
      </c>
      <c r="AP60" s="344">
        <v>169887</v>
      </c>
      <c r="AQ60" s="345">
        <v>20.9</v>
      </c>
      <c r="AR60" s="346">
        <v>-35.200000000000003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1125217</v>
      </c>
      <c r="AN61" s="349">
        <v>301594</v>
      </c>
      <c r="AO61" s="350">
        <v>44.3</v>
      </c>
      <c r="AP61" s="351">
        <v>323345</v>
      </c>
      <c r="AQ61" s="352">
        <v>1.8</v>
      </c>
      <c r="AR61" s="338">
        <v>42.5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940476</v>
      </c>
      <c r="AN62" s="342">
        <v>252223</v>
      </c>
      <c r="AO62" s="343">
        <v>62</v>
      </c>
      <c r="AP62" s="344">
        <v>176523</v>
      </c>
      <c r="AQ62" s="345">
        <v>3.3</v>
      </c>
      <c r="AR62" s="346">
        <v>58.7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Ofi7RSYrMdD2urD+N486BjdU8tk707cZokI1hR71qYCeOTNK5Fg2j2o+sa6N97Y/9glNiqq3GpI3S1pQJ91h4A==" saltValue="nAEi7lMJ5FPHvDxMFVB7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oi9k/o+4jfMYxnsOUMmYYGawB5mYezzdu3nccAEbMEPyxFdObPPtRBJMT/BroMMJ2q7bE+Es34N4LM8yJ5rsw==" saltValue="1HnjguQYWWE0MscssB8zg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ekhwVwraPb2OSf5VNPv1fDbLdK5t55UUh4PE9Yhop+FOP8O5uMLj+EvLlwudQz/HqwQY2lAA4Rr3YwSXvdIq4Q==" saltValue="2mp5uO6PAt2h38OOQtTyt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66FF"/>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40.74</v>
      </c>
      <c r="G47" s="12">
        <v>40.299999999999997</v>
      </c>
      <c r="H47" s="12">
        <v>38.619999999999997</v>
      </c>
      <c r="I47" s="12">
        <v>44.46</v>
      </c>
      <c r="J47" s="13">
        <v>48.06</v>
      </c>
    </row>
    <row r="48" spans="2:10" ht="57.75" customHeight="1">
      <c r="B48" s="14"/>
      <c r="C48" s="1144" t="s">
        <v>4</v>
      </c>
      <c r="D48" s="1144"/>
      <c r="E48" s="1145"/>
      <c r="F48" s="15">
        <v>3.26</v>
      </c>
      <c r="G48" s="16">
        <v>2.94</v>
      </c>
      <c r="H48" s="16">
        <v>9.0500000000000007</v>
      </c>
      <c r="I48" s="16">
        <v>5.64</v>
      </c>
      <c r="J48" s="17">
        <v>1.81</v>
      </c>
    </row>
    <row r="49" spans="2:10" ht="57.75" customHeight="1" thickBot="1">
      <c r="B49" s="18"/>
      <c r="C49" s="1146" t="s">
        <v>5</v>
      </c>
      <c r="D49" s="1146"/>
      <c r="E49" s="1147"/>
      <c r="F49" s="19" t="s">
        <v>530</v>
      </c>
      <c r="G49" s="20" t="s">
        <v>531</v>
      </c>
      <c r="H49" s="20">
        <v>6.43</v>
      </c>
      <c r="I49" s="20" t="s">
        <v>532</v>
      </c>
      <c r="J49" s="21" t="s">
        <v>533</v>
      </c>
    </row>
    <row r="50" spans="2:10"/>
  </sheetData>
  <sheetProtection algorithmName="SHA-512" hashValue="L1GLGV6Vs1io0EVDRlSbfOJKueUpiPQyqQHrdk06cu2Y3z5BLe0zfAdD2gXcEsvtUgFMvPqMoApUWAw1PRAzhg==" saltValue="xNT2vUf1n2WMG6QRURs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66FF"/>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534</v>
      </c>
      <c r="D34" s="1154"/>
      <c r="E34" s="1155"/>
      <c r="F34" s="32" t="s">
        <v>535</v>
      </c>
      <c r="G34" s="33" t="s">
        <v>536</v>
      </c>
      <c r="H34" s="33" t="s">
        <v>537</v>
      </c>
      <c r="I34" s="33" t="s">
        <v>538</v>
      </c>
      <c r="J34" s="34" t="s">
        <v>539</v>
      </c>
      <c r="K34" s="22"/>
      <c r="L34" s="22"/>
      <c r="M34" s="22"/>
      <c r="N34" s="22"/>
      <c r="O34" s="22"/>
      <c r="P34" s="22"/>
    </row>
    <row r="35" spans="1:16" ht="39" customHeight="1">
      <c r="A35" s="22"/>
      <c r="B35" s="35"/>
      <c r="C35" s="1148" t="s">
        <v>540</v>
      </c>
      <c r="D35" s="1149"/>
      <c r="E35" s="1150"/>
      <c r="F35" s="36">
        <v>0.94</v>
      </c>
      <c r="G35" s="37">
        <v>0.89</v>
      </c>
      <c r="H35" s="37">
        <v>0.62</v>
      </c>
      <c r="I35" s="37">
        <v>5.26</v>
      </c>
      <c r="J35" s="38">
        <v>6.39</v>
      </c>
      <c r="K35" s="22"/>
      <c r="L35" s="22"/>
      <c r="M35" s="22"/>
      <c r="N35" s="22"/>
      <c r="O35" s="22"/>
      <c r="P35" s="22"/>
    </row>
    <row r="36" spans="1:16" ht="39" customHeight="1">
      <c r="A36" s="22"/>
      <c r="B36" s="35"/>
      <c r="C36" s="1148" t="s">
        <v>541</v>
      </c>
      <c r="D36" s="1149"/>
      <c r="E36" s="1150"/>
      <c r="F36" s="36">
        <v>5.25</v>
      </c>
      <c r="G36" s="37">
        <v>4.8</v>
      </c>
      <c r="H36" s="37">
        <v>10.64</v>
      </c>
      <c r="I36" s="37">
        <v>7.16</v>
      </c>
      <c r="J36" s="38">
        <v>3.24</v>
      </c>
      <c r="K36" s="22"/>
      <c r="L36" s="22"/>
      <c r="M36" s="22"/>
      <c r="N36" s="22"/>
      <c r="O36" s="22"/>
      <c r="P36" s="22"/>
    </row>
    <row r="37" spans="1:16" ht="39" customHeight="1">
      <c r="A37" s="22"/>
      <c r="B37" s="35"/>
      <c r="C37" s="1148" t="s">
        <v>542</v>
      </c>
      <c r="D37" s="1149"/>
      <c r="E37" s="1150"/>
      <c r="F37" s="36">
        <v>0.97</v>
      </c>
      <c r="G37" s="37">
        <v>1.41</v>
      </c>
      <c r="H37" s="37">
        <v>1.05</v>
      </c>
      <c r="I37" s="37">
        <v>2.08</v>
      </c>
      <c r="J37" s="38">
        <v>2.4700000000000002</v>
      </c>
      <c r="K37" s="22"/>
      <c r="L37" s="22"/>
      <c r="M37" s="22"/>
      <c r="N37" s="22"/>
      <c r="O37" s="22"/>
      <c r="P37" s="22"/>
    </row>
    <row r="38" spans="1:16" ht="39" customHeight="1">
      <c r="A38" s="22"/>
      <c r="B38" s="35"/>
      <c r="C38" s="1148" t="s">
        <v>543</v>
      </c>
      <c r="D38" s="1149"/>
      <c r="E38" s="1150"/>
      <c r="F38" s="36">
        <v>1.76</v>
      </c>
      <c r="G38" s="37">
        <v>1.45</v>
      </c>
      <c r="H38" s="37">
        <v>0.94</v>
      </c>
      <c r="I38" s="37">
        <v>1.56</v>
      </c>
      <c r="J38" s="38">
        <v>0.81</v>
      </c>
      <c r="K38" s="22"/>
      <c r="L38" s="22"/>
      <c r="M38" s="22"/>
      <c r="N38" s="22"/>
      <c r="O38" s="22"/>
      <c r="P38" s="22"/>
    </row>
    <row r="39" spans="1:16" ht="39" customHeight="1">
      <c r="A39" s="22"/>
      <c r="B39" s="35"/>
      <c r="C39" s="1148" t="s">
        <v>544</v>
      </c>
      <c r="D39" s="1149"/>
      <c r="E39" s="1150"/>
      <c r="F39" s="36">
        <v>0.08</v>
      </c>
      <c r="G39" s="37">
        <v>0.34</v>
      </c>
      <c r="H39" s="37">
        <v>0.24</v>
      </c>
      <c r="I39" s="37">
        <v>0.15</v>
      </c>
      <c r="J39" s="38">
        <v>0.34</v>
      </c>
      <c r="K39" s="22"/>
      <c r="L39" s="22"/>
      <c r="M39" s="22"/>
      <c r="N39" s="22"/>
      <c r="O39" s="22"/>
      <c r="P39" s="22"/>
    </row>
    <row r="40" spans="1:16" ht="39" customHeight="1">
      <c r="A40" s="22"/>
      <c r="B40" s="35"/>
      <c r="C40" s="1148" t="s">
        <v>545</v>
      </c>
      <c r="D40" s="1149"/>
      <c r="E40" s="1150"/>
      <c r="F40" s="36">
        <v>0.08</v>
      </c>
      <c r="G40" s="37">
        <v>0.06</v>
      </c>
      <c r="H40" s="37">
        <v>0.06</v>
      </c>
      <c r="I40" s="37">
        <v>0.06</v>
      </c>
      <c r="J40" s="38">
        <v>0.06</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546</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547</v>
      </c>
      <c r="D43" s="1152"/>
      <c r="E43" s="1153"/>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DGz+vuOoulqUYgcpIdqzBmRlEw81vcNBg0ZpuSz5Su+Qga0QO9UVpfIjrBarTzBPAiUhFc2Jh9LjqJNdEwAUQ==" saltValue="/IN3DziusPrEvJcguVib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66FF"/>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9" t="s">
        <v>9</v>
      </c>
      <c r="C45" s="1180"/>
      <c r="D45" s="58"/>
      <c r="E45" s="1185" t="s">
        <v>10</v>
      </c>
      <c r="F45" s="1185"/>
      <c r="G45" s="1185"/>
      <c r="H45" s="1185"/>
      <c r="I45" s="1185"/>
      <c r="J45" s="1186"/>
      <c r="K45" s="59">
        <v>393</v>
      </c>
      <c r="L45" s="60">
        <v>439</v>
      </c>
      <c r="M45" s="60">
        <v>518</v>
      </c>
      <c r="N45" s="60">
        <v>536</v>
      </c>
      <c r="O45" s="61">
        <v>548</v>
      </c>
      <c r="P45" s="48"/>
      <c r="Q45" s="48"/>
      <c r="R45" s="48"/>
      <c r="S45" s="48"/>
      <c r="T45" s="48"/>
      <c r="U45" s="48"/>
    </row>
    <row r="46" spans="1:21" ht="30.75" customHeight="1">
      <c r="A46" s="48"/>
      <c r="B46" s="1181"/>
      <c r="C46" s="1182"/>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81"/>
      <c r="C47" s="1182"/>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81"/>
      <c r="C48" s="1182"/>
      <c r="D48" s="62"/>
      <c r="E48" s="1158" t="s">
        <v>13</v>
      </c>
      <c r="F48" s="1158"/>
      <c r="G48" s="1158"/>
      <c r="H48" s="1158"/>
      <c r="I48" s="1158"/>
      <c r="J48" s="1159"/>
      <c r="K48" s="63">
        <v>12</v>
      </c>
      <c r="L48" s="64">
        <v>19</v>
      </c>
      <c r="M48" s="64">
        <v>13</v>
      </c>
      <c r="N48" s="64">
        <v>19</v>
      </c>
      <c r="O48" s="65">
        <v>36</v>
      </c>
      <c r="P48" s="48"/>
      <c r="Q48" s="48"/>
      <c r="R48" s="48"/>
      <c r="S48" s="48"/>
      <c r="T48" s="48"/>
      <c r="U48" s="48"/>
    </row>
    <row r="49" spans="1:21" ht="30.75" customHeight="1">
      <c r="A49" s="48"/>
      <c r="B49" s="1181"/>
      <c r="C49" s="1182"/>
      <c r="D49" s="62"/>
      <c r="E49" s="1158" t="s">
        <v>14</v>
      </c>
      <c r="F49" s="1158"/>
      <c r="G49" s="1158"/>
      <c r="H49" s="1158"/>
      <c r="I49" s="1158"/>
      <c r="J49" s="1159"/>
      <c r="K49" s="63">
        <v>5</v>
      </c>
      <c r="L49" s="64">
        <v>8</v>
      </c>
      <c r="M49" s="64">
        <v>11</v>
      </c>
      <c r="N49" s="64">
        <v>15</v>
      </c>
      <c r="O49" s="65">
        <v>15</v>
      </c>
      <c r="P49" s="48"/>
      <c r="Q49" s="48"/>
      <c r="R49" s="48"/>
      <c r="S49" s="48"/>
      <c r="T49" s="48"/>
      <c r="U49" s="48"/>
    </row>
    <row r="50" spans="1:21" ht="30.75" customHeight="1">
      <c r="A50" s="48"/>
      <c r="B50" s="1181"/>
      <c r="C50" s="1182"/>
      <c r="D50" s="62"/>
      <c r="E50" s="1158" t="s">
        <v>15</v>
      </c>
      <c r="F50" s="1158"/>
      <c r="G50" s="1158"/>
      <c r="H50" s="1158"/>
      <c r="I50" s="1158"/>
      <c r="J50" s="1159"/>
      <c r="K50" s="63">
        <v>6</v>
      </c>
      <c r="L50" s="64">
        <v>3</v>
      </c>
      <c r="M50" s="64">
        <v>2</v>
      </c>
      <c r="N50" s="64">
        <v>1</v>
      </c>
      <c r="O50" s="65">
        <v>1</v>
      </c>
      <c r="P50" s="48"/>
      <c r="Q50" s="48"/>
      <c r="R50" s="48"/>
      <c r="S50" s="48"/>
      <c r="T50" s="48"/>
      <c r="U50" s="48"/>
    </row>
    <row r="51" spans="1:21" ht="30.75" customHeight="1">
      <c r="A51" s="48"/>
      <c r="B51" s="1183"/>
      <c r="C51" s="1184"/>
      <c r="D51" s="66"/>
      <c r="E51" s="1158" t="s">
        <v>16</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17</v>
      </c>
      <c r="C52" s="1157"/>
      <c r="D52" s="66"/>
      <c r="E52" s="1158" t="s">
        <v>18</v>
      </c>
      <c r="F52" s="1158"/>
      <c r="G52" s="1158"/>
      <c r="H52" s="1158"/>
      <c r="I52" s="1158"/>
      <c r="J52" s="1159"/>
      <c r="K52" s="63">
        <v>327</v>
      </c>
      <c r="L52" s="64">
        <v>356</v>
      </c>
      <c r="M52" s="64">
        <v>419</v>
      </c>
      <c r="N52" s="64">
        <v>430</v>
      </c>
      <c r="O52" s="65">
        <v>436</v>
      </c>
      <c r="P52" s="48"/>
      <c r="Q52" s="48"/>
      <c r="R52" s="48"/>
      <c r="S52" s="48"/>
      <c r="T52" s="48"/>
      <c r="U52" s="48"/>
    </row>
    <row r="53" spans="1:21" ht="30.75" customHeight="1" thickBot="1">
      <c r="A53" s="48"/>
      <c r="B53" s="1160" t="s">
        <v>19</v>
      </c>
      <c r="C53" s="1161"/>
      <c r="D53" s="67"/>
      <c r="E53" s="1162" t="s">
        <v>20</v>
      </c>
      <c r="F53" s="1162"/>
      <c r="G53" s="1162"/>
      <c r="H53" s="1162"/>
      <c r="I53" s="1162"/>
      <c r="J53" s="1163"/>
      <c r="K53" s="68">
        <v>89</v>
      </c>
      <c r="L53" s="69">
        <v>113</v>
      </c>
      <c r="M53" s="69">
        <v>125</v>
      </c>
      <c r="N53" s="69">
        <v>141</v>
      </c>
      <c r="O53" s="70">
        <v>164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c r="B58" s="1164" t="s">
        <v>24</v>
      </c>
      <c r="C58" s="1165"/>
      <c r="D58" s="1170" t="s">
        <v>25</v>
      </c>
      <c r="E58" s="1171"/>
      <c r="F58" s="1171"/>
      <c r="G58" s="1171"/>
      <c r="H58" s="1171"/>
      <c r="I58" s="1171"/>
      <c r="J58" s="1172"/>
      <c r="K58" s="83" t="s">
        <v>486</v>
      </c>
      <c r="L58" s="84" t="s">
        <v>486</v>
      </c>
      <c r="M58" s="84" t="s">
        <v>486</v>
      </c>
      <c r="N58" s="84" t="s">
        <v>486</v>
      </c>
      <c r="O58" s="85" t="s">
        <v>486</v>
      </c>
    </row>
    <row r="59" spans="1:21" ht="31.5" customHeight="1">
      <c r="B59" s="1166"/>
      <c r="C59" s="1167"/>
      <c r="D59" s="1173" t="s">
        <v>26</v>
      </c>
      <c r="E59" s="1174"/>
      <c r="F59" s="1174"/>
      <c r="G59" s="1174"/>
      <c r="H59" s="1174"/>
      <c r="I59" s="1174"/>
      <c r="J59" s="1175"/>
      <c r="K59" s="86" t="s">
        <v>486</v>
      </c>
      <c r="L59" s="87" t="s">
        <v>486</v>
      </c>
      <c r="M59" s="87" t="s">
        <v>486</v>
      </c>
      <c r="N59" s="87" t="s">
        <v>486</v>
      </c>
      <c r="O59" s="88" t="s">
        <v>486</v>
      </c>
    </row>
    <row r="60" spans="1:21" ht="31.5" customHeight="1" thickBot="1">
      <c r="B60" s="1168"/>
      <c r="C60" s="1169"/>
      <c r="D60" s="1176" t="s">
        <v>27</v>
      </c>
      <c r="E60" s="1177"/>
      <c r="F60" s="1177"/>
      <c r="G60" s="1177"/>
      <c r="H60" s="1177"/>
      <c r="I60" s="1177"/>
      <c r="J60" s="1178"/>
      <c r="K60" s="89" t="s">
        <v>486</v>
      </c>
      <c r="L60" s="90" t="s">
        <v>486</v>
      </c>
      <c r="M60" s="90" t="s">
        <v>486</v>
      </c>
      <c r="N60" s="90" t="s">
        <v>486</v>
      </c>
      <c r="O60" s="91" t="s">
        <v>486</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nEGjkLJtVBKwKfgtGcNnG9D0flb2BxEQe5TwQa29DVTkNaGbKc0O24zCXZOw+oTr2HXYvFn6ZaT4kgLDMrf8g==" saltValue="wmOZfLoaB7qM0fcuCoLI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66FF"/>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9" t="s">
        <v>30</v>
      </c>
      <c r="C41" s="1200"/>
      <c r="D41" s="105"/>
      <c r="E41" s="1201" t="s">
        <v>31</v>
      </c>
      <c r="F41" s="1201"/>
      <c r="G41" s="1201"/>
      <c r="H41" s="1202"/>
      <c r="I41" s="355">
        <v>4438</v>
      </c>
      <c r="J41" s="356">
        <v>4451</v>
      </c>
      <c r="K41" s="356">
        <v>5521</v>
      </c>
      <c r="L41" s="356">
        <v>5761</v>
      </c>
      <c r="M41" s="357">
        <v>5863</v>
      </c>
    </row>
    <row r="42" spans="2:13" ht="27.75" customHeight="1">
      <c r="B42" s="1189"/>
      <c r="C42" s="1190"/>
      <c r="D42" s="106"/>
      <c r="E42" s="1193" t="s">
        <v>32</v>
      </c>
      <c r="F42" s="1193"/>
      <c r="G42" s="1193"/>
      <c r="H42" s="1194"/>
      <c r="I42" s="358">
        <v>15</v>
      </c>
      <c r="J42" s="359">
        <v>9</v>
      </c>
      <c r="K42" s="359">
        <v>7</v>
      </c>
      <c r="L42" s="359">
        <v>5</v>
      </c>
      <c r="M42" s="360">
        <v>3</v>
      </c>
    </row>
    <row r="43" spans="2:13" ht="27.75" customHeight="1">
      <c r="B43" s="1189"/>
      <c r="C43" s="1190"/>
      <c r="D43" s="106"/>
      <c r="E43" s="1193" t="s">
        <v>33</v>
      </c>
      <c r="F43" s="1193"/>
      <c r="G43" s="1193"/>
      <c r="H43" s="1194"/>
      <c r="I43" s="358">
        <v>70</v>
      </c>
      <c r="J43" s="359">
        <v>60</v>
      </c>
      <c r="K43" s="359">
        <v>71</v>
      </c>
      <c r="L43" s="359">
        <v>99</v>
      </c>
      <c r="M43" s="360">
        <v>90</v>
      </c>
    </row>
    <row r="44" spans="2:13" ht="27.75" customHeight="1">
      <c r="B44" s="1189"/>
      <c r="C44" s="1190"/>
      <c r="D44" s="106"/>
      <c r="E44" s="1193" t="s">
        <v>34</v>
      </c>
      <c r="F44" s="1193"/>
      <c r="G44" s="1193"/>
      <c r="H44" s="1194"/>
      <c r="I44" s="358">
        <v>124</v>
      </c>
      <c r="J44" s="359">
        <v>116</v>
      </c>
      <c r="K44" s="359">
        <v>106</v>
      </c>
      <c r="L44" s="359">
        <v>92</v>
      </c>
      <c r="M44" s="360">
        <v>79</v>
      </c>
    </row>
    <row r="45" spans="2:13" ht="27.75" customHeight="1">
      <c r="B45" s="1189"/>
      <c r="C45" s="1190"/>
      <c r="D45" s="106"/>
      <c r="E45" s="1193" t="s">
        <v>35</v>
      </c>
      <c r="F45" s="1193"/>
      <c r="G45" s="1193"/>
      <c r="H45" s="1194"/>
      <c r="I45" s="358">
        <v>731</v>
      </c>
      <c r="J45" s="359">
        <v>649</v>
      </c>
      <c r="K45" s="359">
        <v>612</v>
      </c>
      <c r="L45" s="359">
        <v>608</v>
      </c>
      <c r="M45" s="360">
        <v>577</v>
      </c>
    </row>
    <row r="46" spans="2:13" ht="27.75" customHeight="1">
      <c r="B46" s="1189"/>
      <c r="C46" s="1190"/>
      <c r="D46" s="107"/>
      <c r="E46" s="1193" t="s">
        <v>36</v>
      </c>
      <c r="F46" s="1193"/>
      <c r="G46" s="1193"/>
      <c r="H46" s="1194"/>
      <c r="I46" s="358" t="s">
        <v>486</v>
      </c>
      <c r="J46" s="359" t="s">
        <v>486</v>
      </c>
      <c r="K46" s="359" t="s">
        <v>486</v>
      </c>
      <c r="L46" s="359" t="s">
        <v>486</v>
      </c>
      <c r="M46" s="360" t="s">
        <v>486</v>
      </c>
    </row>
    <row r="47" spans="2:13" ht="27.75" customHeight="1">
      <c r="B47" s="1189"/>
      <c r="C47" s="1190"/>
      <c r="D47" s="108"/>
      <c r="E47" s="1203" t="s">
        <v>37</v>
      </c>
      <c r="F47" s="1204"/>
      <c r="G47" s="1204"/>
      <c r="H47" s="1205"/>
      <c r="I47" s="358" t="s">
        <v>486</v>
      </c>
      <c r="J47" s="359" t="s">
        <v>486</v>
      </c>
      <c r="K47" s="359" t="s">
        <v>486</v>
      </c>
      <c r="L47" s="359" t="s">
        <v>486</v>
      </c>
      <c r="M47" s="360" t="s">
        <v>486</v>
      </c>
    </row>
    <row r="48" spans="2:13" ht="27.75" customHeight="1">
      <c r="B48" s="1189"/>
      <c r="C48" s="1190"/>
      <c r="D48" s="106"/>
      <c r="E48" s="1193" t="s">
        <v>38</v>
      </c>
      <c r="F48" s="1193"/>
      <c r="G48" s="1193"/>
      <c r="H48" s="1194"/>
      <c r="I48" s="358" t="s">
        <v>486</v>
      </c>
      <c r="J48" s="359" t="s">
        <v>486</v>
      </c>
      <c r="K48" s="359" t="s">
        <v>486</v>
      </c>
      <c r="L48" s="359" t="s">
        <v>486</v>
      </c>
      <c r="M48" s="360" t="s">
        <v>486</v>
      </c>
    </row>
    <row r="49" spans="2:13" ht="27.75" customHeight="1">
      <c r="B49" s="1191"/>
      <c r="C49" s="1192"/>
      <c r="D49" s="106"/>
      <c r="E49" s="1193" t="s">
        <v>39</v>
      </c>
      <c r="F49" s="1193"/>
      <c r="G49" s="1193"/>
      <c r="H49" s="1194"/>
      <c r="I49" s="358" t="s">
        <v>486</v>
      </c>
      <c r="J49" s="359" t="s">
        <v>486</v>
      </c>
      <c r="K49" s="359" t="s">
        <v>486</v>
      </c>
      <c r="L49" s="359" t="s">
        <v>486</v>
      </c>
      <c r="M49" s="360" t="s">
        <v>486</v>
      </c>
    </row>
    <row r="50" spans="2:13" ht="27.75" customHeight="1">
      <c r="B50" s="1187" t="s">
        <v>40</v>
      </c>
      <c r="C50" s="1188"/>
      <c r="D50" s="109"/>
      <c r="E50" s="1193" t="s">
        <v>41</v>
      </c>
      <c r="F50" s="1193"/>
      <c r="G50" s="1193"/>
      <c r="H50" s="1194"/>
      <c r="I50" s="358">
        <v>1616</v>
      </c>
      <c r="J50" s="359">
        <v>1670</v>
      </c>
      <c r="K50" s="359">
        <v>1598</v>
      </c>
      <c r="L50" s="359">
        <v>1717</v>
      </c>
      <c r="M50" s="360">
        <v>1846</v>
      </c>
    </row>
    <row r="51" spans="2:13" ht="27.75" customHeight="1">
      <c r="B51" s="1189"/>
      <c r="C51" s="1190"/>
      <c r="D51" s="106"/>
      <c r="E51" s="1193" t="s">
        <v>42</v>
      </c>
      <c r="F51" s="1193"/>
      <c r="G51" s="1193"/>
      <c r="H51" s="1194"/>
      <c r="I51" s="358">
        <v>2</v>
      </c>
      <c r="J51" s="359">
        <v>2</v>
      </c>
      <c r="K51" s="359">
        <v>128</v>
      </c>
      <c r="L51" s="359">
        <v>124</v>
      </c>
      <c r="M51" s="360">
        <v>78</v>
      </c>
    </row>
    <row r="52" spans="2:13" ht="27.75" customHeight="1">
      <c r="B52" s="1191"/>
      <c r="C52" s="1192"/>
      <c r="D52" s="106"/>
      <c r="E52" s="1193" t="s">
        <v>43</v>
      </c>
      <c r="F52" s="1193"/>
      <c r="G52" s="1193"/>
      <c r="H52" s="1194"/>
      <c r="I52" s="358">
        <v>3563</v>
      </c>
      <c r="J52" s="359">
        <v>3526</v>
      </c>
      <c r="K52" s="359">
        <v>3935</v>
      </c>
      <c r="L52" s="359">
        <v>4046</v>
      </c>
      <c r="M52" s="360">
        <v>4069</v>
      </c>
    </row>
    <row r="53" spans="2:13" ht="27.75" customHeight="1" thickBot="1">
      <c r="B53" s="1195" t="s">
        <v>19</v>
      </c>
      <c r="C53" s="1196"/>
      <c r="D53" s="110"/>
      <c r="E53" s="1197" t="s">
        <v>44</v>
      </c>
      <c r="F53" s="1197"/>
      <c r="G53" s="1197"/>
      <c r="H53" s="1198"/>
      <c r="I53" s="361">
        <v>197</v>
      </c>
      <c r="J53" s="362">
        <v>88</v>
      </c>
      <c r="K53" s="362">
        <v>655</v>
      </c>
      <c r="L53" s="362">
        <v>679</v>
      </c>
      <c r="M53" s="363">
        <v>620</v>
      </c>
    </row>
    <row r="54" spans="2:13" ht="27.75" customHeight="1">
      <c r="B54" s="111"/>
      <c r="C54" s="112"/>
      <c r="D54" s="112"/>
      <c r="E54" s="113"/>
      <c r="F54" s="113"/>
      <c r="G54" s="113"/>
      <c r="H54" s="113"/>
      <c r="I54" s="114"/>
      <c r="J54" s="114"/>
      <c r="K54" s="114"/>
      <c r="L54" s="114"/>
      <c r="M54" s="114"/>
    </row>
    <row r="55" spans="2:13"/>
  </sheetData>
  <sheetProtection algorithmName="SHA-512" hashValue="XsCgtCc3temirme+4N+7RSg0+9KBk/Z0UOT2DhmZD7JEy1xVvYYGzJvrXuhyAU9WNI9UIW+2ZpRp5dnp2KkXuQ==" saltValue="UYw8N5bztnVXr39xC3wQ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4" t="s">
        <v>46</v>
      </c>
      <c r="D55" s="1214"/>
      <c r="E55" s="1215"/>
      <c r="F55" s="122">
        <v>964</v>
      </c>
      <c r="G55" s="122">
        <v>1101</v>
      </c>
      <c r="H55" s="123">
        <v>1192</v>
      </c>
    </row>
    <row r="56" spans="2:8" ht="52.5" customHeight="1">
      <c r="B56" s="124"/>
      <c r="C56" s="1216" t="s">
        <v>47</v>
      </c>
      <c r="D56" s="1216"/>
      <c r="E56" s="1217"/>
      <c r="F56" s="125">
        <v>115</v>
      </c>
      <c r="G56" s="125">
        <v>115</v>
      </c>
      <c r="H56" s="126">
        <v>124</v>
      </c>
    </row>
    <row r="57" spans="2:8" ht="53.25" customHeight="1">
      <c r="B57" s="124"/>
      <c r="C57" s="1218" t="s">
        <v>48</v>
      </c>
      <c r="D57" s="1218"/>
      <c r="E57" s="1219"/>
      <c r="F57" s="127">
        <v>281</v>
      </c>
      <c r="G57" s="127">
        <v>268</v>
      </c>
      <c r="H57" s="128">
        <v>273</v>
      </c>
    </row>
    <row r="58" spans="2:8" ht="45.75" customHeight="1">
      <c r="B58" s="129"/>
      <c r="C58" s="1206" t="s">
        <v>553</v>
      </c>
      <c r="D58" s="1207"/>
      <c r="E58" s="1208"/>
      <c r="F58" s="130">
        <v>144</v>
      </c>
      <c r="G58" s="130">
        <v>144</v>
      </c>
      <c r="H58" s="131">
        <v>144</v>
      </c>
    </row>
    <row r="59" spans="2:8" ht="45.75" customHeight="1">
      <c r="B59" s="129"/>
      <c r="C59" s="1206" t="s">
        <v>554</v>
      </c>
      <c r="D59" s="1207"/>
      <c r="E59" s="1208"/>
      <c r="F59" s="130">
        <v>33</v>
      </c>
      <c r="G59" s="130">
        <v>39</v>
      </c>
      <c r="H59" s="131">
        <v>39</v>
      </c>
    </row>
    <row r="60" spans="2:8" ht="45.75" customHeight="1">
      <c r="B60" s="129"/>
      <c r="C60" s="1206" t="s">
        <v>556</v>
      </c>
      <c r="D60" s="1207"/>
      <c r="E60" s="1208"/>
      <c r="F60" s="130">
        <v>14</v>
      </c>
      <c r="G60" s="130">
        <v>27</v>
      </c>
      <c r="H60" s="131">
        <v>33</v>
      </c>
    </row>
    <row r="61" spans="2:8" ht="45.75" customHeight="1">
      <c r="B61" s="129"/>
      <c r="C61" s="1206" t="s">
        <v>555</v>
      </c>
      <c r="D61" s="1207"/>
      <c r="E61" s="1208"/>
      <c r="F61" s="130">
        <v>28</v>
      </c>
      <c r="G61" s="130">
        <v>28</v>
      </c>
      <c r="H61" s="131">
        <v>27</v>
      </c>
    </row>
    <row r="62" spans="2:8" ht="45.75" customHeight="1" thickBot="1">
      <c r="B62" s="132"/>
      <c r="C62" s="1209" t="s">
        <v>557</v>
      </c>
      <c r="D62" s="1210"/>
      <c r="E62" s="1211"/>
      <c r="F62" s="133">
        <v>20</v>
      </c>
      <c r="G62" s="133">
        <v>20</v>
      </c>
      <c r="H62" s="134">
        <v>20</v>
      </c>
    </row>
    <row r="63" spans="2:8" ht="52.5" customHeight="1" thickBot="1">
      <c r="B63" s="135"/>
      <c r="C63" s="1212" t="s">
        <v>49</v>
      </c>
      <c r="D63" s="1212"/>
      <c r="E63" s="1213"/>
      <c r="F63" s="136">
        <v>1360</v>
      </c>
      <c r="G63" s="136">
        <v>1485</v>
      </c>
      <c r="H63" s="137">
        <v>1588</v>
      </c>
    </row>
    <row r="64" spans="2:8"/>
  </sheetData>
  <sheetProtection algorithmName="SHA-512" hashValue="SDHF9iC41BeoP7xgHAvAiO+bj++zAqgURxz7eruVfi7jPyxpZNE6kl0W4hu8X+0Exn3mADNnhhKo39xGa1fYqA==" saltValue="dx6FhT6zAXyqKkr87P60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173383</v>
      </c>
      <c r="E3" s="156"/>
      <c r="F3" s="157">
        <v>316937</v>
      </c>
      <c r="G3" s="158"/>
      <c r="H3" s="159"/>
    </row>
    <row r="4" spans="1:8">
      <c r="A4" s="160"/>
      <c r="B4" s="161"/>
      <c r="C4" s="162"/>
      <c r="D4" s="163">
        <v>137497</v>
      </c>
      <c r="E4" s="164"/>
      <c r="F4" s="165">
        <v>199150</v>
      </c>
      <c r="G4" s="166"/>
      <c r="H4" s="167"/>
    </row>
    <row r="5" spans="1:8">
      <c r="A5" s="148" t="s">
        <v>519</v>
      </c>
      <c r="B5" s="153"/>
      <c r="C5" s="154"/>
      <c r="D5" s="155">
        <v>186024</v>
      </c>
      <c r="E5" s="156"/>
      <c r="F5" s="157">
        <v>332350</v>
      </c>
      <c r="G5" s="158"/>
      <c r="H5" s="159"/>
    </row>
    <row r="6" spans="1:8">
      <c r="A6" s="160"/>
      <c r="B6" s="161"/>
      <c r="C6" s="162"/>
      <c r="D6" s="163">
        <v>141373</v>
      </c>
      <c r="E6" s="164"/>
      <c r="F6" s="165">
        <v>200453</v>
      </c>
      <c r="G6" s="166"/>
      <c r="H6" s="167"/>
    </row>
    <row r="7" spans="1:8">
      <c r="A7" s="148" t="s">
        <v>520</v>
      </c>
      <c r="B7" s="153"/>
      <c r="C7" s="154"/>
      <c r="D7" s="155">
        <v>605110</v>
      </c>
      <c r="E7" s="156"/>
      <c r="F7" s="157">
        <v>362690</v>
      </c>
      <c r="G7" s="158"/>
      <c r="H7" s="159"/>
    </row>
    <row r="8" spans="1:8">
      <c r="A8" s="160"/>
      <c r="B8" s="161"/>
      <c r="C8" s="162"/>
      <c r="D8" s="163">
        <v>526009</v>
      </c>
      <c r="E8" s="164"/>
      <c r="F8" s="165">
        <v>172580</v>
      </c>
      <c r="G8" s="166"/>
      <c r="H8" s="167"/>
    </row>
    <row r="9" spans="1:8">
      <c r="A9" s="148" t="s">
        <v>521</v>
      </c>
      <c r="B9" s="153"/>
      <c r="C9" s="154"/>
      <c r="D9" s="155">
        <v>296522</v>
      </c>
      <c r="E9" s="156"/>
      <c r="F9" s="157">
        <v>296093</v>
      </c>
      <c r="G9" s="158"/>
      <c r="H9" s="159"/>
    </row>
    <row r="10" spans="1:8">
      <c r="A10" s="160"/>
      <c r="B10" s="161"/>
      <c r="C10" s="162"/>
      <c r="D10" s="163">
        <v>245750</v>
      </c>
      <c r="E10" s="164"/>
      <c r="F10" s="165">
        <v>140545</v>
      </c>
      <c r="G10" s="166"/>
      <c r="H10" s="167"/>
    </row>
    <row r="11" spans="1:8">
      <c r="A11" s="148" t="s">
        <v>522</v>
      </c>
      <c r="B11" s="153"/>
      <c r="C11" s="154"/>
      <c r="D11" s="155">
        <v>246930</v>
      </c>
      <c r="E11" s="156"/>
      <c r="F11" s="157">
        <v>308655</v>
      </c>
      <c r="G11" s="158"/>
      <c r="H11" s="159"/>
    </row>
    <row r="12" spans="1:8">
      <c r="A12" s="160"/>
      <c r="B12" s="161"/>
      <c r="C12" s="168"/>
      <c r="D12" s="163">
        <v>210488</v>
      </c>
      <c r="E12" s="164"/>
      <c r="F12" s="165">
        <v>169887</v>
      </c>
      <c r="G12" s="166"/>
      <c r="H12" s="167"/>
    </row>
    <row r="13" spans="1:8">
      <c r="A13" s="148"/>
      <c r="B13" s="153"/>
      <c r="C13" s="169"/>
      <c r="D13" s="170">
        <v>301594</v>
      </c>
      <c r="E13" s="171"/>
      <c r="F13" s="172">
        <v>323345</v>
      </c>
      <c r="G13" s="173"/>
      <c r="H13" s="159"/>
    </row>
    <row r="14" spans="1:8">
      <c r="A14" s="160"/>
      <c r="B14" s="161"/>
      <c r="C14" s="162"/>
      <c r="D14" s="163">
        <v>252223</v>
      </c>
      <c r="E14" s="164"/>
      <c r="F14" s="165">
        <v>176523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3.26</v>
      </c>
      <c r="C19" s="174">
        <f>ROUND(VALUE(SUBSTITUTE(実質収支比率等に係る経年分析!G$48,"▲","-")),2)</f>
        <v>2.94</v>
      </c>
      <c r="D19" s="174">
        <f>ROUND(VALUE(SUBSTITUTE(実質収支比率等に係る経年分析!H$48,"▲","-")),2)</f>
        <v>9.0500000000000007</v>
      </c>
      <c r="E19" s="174">
        <f>ROUND(VALUE(SUBSTITUTE(実質収支比率等に係る経年分析!I$48,"▲","-")),2)</f>
        <v>5.64</v>
      </c>
      <c r="F19" s="174">
        <f>ROUND(VALUE(SUBSTITUTE(実質収支比率等に係る経年分析!J$48,"▲","-")),2)</f>
        <v>1.81</v>
      </c>
    </row>
    <row r="20" spans="1:11">
      <c r="A20" s="174" t="s">
        <v>53</v>
      </c>
      <c r="B20" s="174">
        <f>ROUND(VALUE(SUBSTITUTE(実質収支比率等に係る経年分析!F$47,"▲","-")),2)</f>
        <v>40.74</v>
      </c>
      <c r="C20" s="174">
        <f>ROUND(VALUE(SUBSTITUTE(実質収支比率等に係る経年分析!G$47,"▲","-")),2)</f>
        <v>40.299999999999997</v>
      </c>
      <c r="D20" s="174">
        <f>ROUND(VALUE(SUBSTITUTE(実質収支比率等に係る経年分析!H$47,"▲","-")),2)</f>
        <v>38.619999999999997</v>
      </c>
      <c r="E20" s="174">
        <f>ROUND(VALUE(SUBSTITUTE(実質収支比率等に係る経年分析!I$47,"▲","-")),2)</f>
        <v>44.46</v>
      </c>
      <c r="F20" s="174">
        <f>ROUND(VALUE(SUBSTITUTE(実質収支比率等に係る経年分析!J$47,"▲","-")),2)</f>
        <v>48.06</v>
      </c>
    </row>
    <row r="21" spans="1:11">
      <c r="A21" s="174" t="s">
        <v>54</v>
      </c>
      <c r="B21" s="174">
        <f>IF(ISNUMBER(VALUE(SUBSTITUTE(実質収支比率等に係る経年分析!F$49,"▲","-"))),ROUND(VALUE(SUBSTITUTE(実質収支比率等に係る経年分析!F$49,"▲","-")),2),NA())</f>
        <v>-2.1</v>
      </c>
      <c r="C21" s="174">
        <f>IF(ISNUMBER(VALUE(SUBSTITUTE(実質収支比率等に係る経年分析!G$49,"▲","-"))),ROUND(VALUE(SUBSTITUTE(実質収支比率等に係る経年分析!G$49,"▲","-")),2),NA())</f>
        <v>-0.06</v>
      </c>
      <c r="D21" s="174">
        <f>IF(ISNUMBER(VALUE(SUBSTITUTE(実質収支比率等に係る経年分析!H$49,"▲","-"))),ROUND(VALUE(SUBSTITUTE(実質収支比率等に係る経年分析!H$49,"▲","-")),2),NA())</f>
        <v>6.43</v>
      </c>
      <c r="E21" s="174">
        <f>IF(ISNUMBER(VALUE(SUBSTITUTE(実質収支比率等に係る経年分析!I$49,"▲","-"))),ROUND(VALUE(SUBSTITUTE(実質収支比率等に係る経年分析!I$49,"▲","-")),2),NA())</f>
        <v>-3.46</v>
      </c>
      <c r="F21" s="174">
        <f>IF(ISNUMBER(VALUE(SUBSTITUTE(実質収支比率等に係る経年分析!J$49,"▲","-"))),ROUND(VALUE(SUBSTITUTE(実質収支比率等に係る経年分析!J$49,"▲","-")),2),NA())</f>
        <v>-3.79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c r="A31" s="175" t="str">
        <f>IF(連結実質赤字比率に係る赤字・黒字の構成分析!C$39="",NA(),連結実質赤字比率に係る赤字・黒字の構成分析!C$39)</f>
        <v>国民健康保険中央診療所特別会計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2.4700000000000002</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6.39</v>
      </c>
    </row>
    <row r="36" spans="1:16">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1.99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1.86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1.59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1.52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1.43</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327</v>
      </c>
      <c r="E42" s="176"/>
      <c r="F42" s="176"/>
      <c r="G42" s="176">
        <f>'実質公債費比率（分子）の構造'!L$52</f>
        <v>356</v>
      </c>
      <c r="H42" s="176"/>
      <c r="I42" s="176"/>
      <c r="J42" s="176">
        <f>'実質公債費比率（分子）の構造'!M$52</f>
        <v>419</v>
      </c>
      <c r="K42" s="176"/>
      <c r="L42" s="176"/>
      <c r="M42" s="176">
        <f>'実質公債費比率（分子）の構造'!N$52</f>
        <v>430</v>
      </c>
      <c r="N42" s="176"/>
      <c r="O42" s="176"/>
      <c r="P42" s="176">
        <f>'実質公債費比率（分子）の構造'!O$52</f>
        <v>436</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6</v>
      </c>
      <c r="C44" s="176"/>
      <c r="D44" s="176"/>
      <c r="E44" s="176">
        <f>'実質公債費比率（分子）の構造'!L$50</f>
        <v>3</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c r="A45" s="176" t="s">
        <v>63</v>
      </c>
      <c r="B45" s="176">
        <f>'実質公債費比率（分子）の構造'!K$49</f>
        <v>5</v>
      </c>
      <c r="C45" s="176"/>
      <c r="D45" s="176"/>
      <c r="E45" s="176">
        <f>'実質公債費比率（分子）の構造'!L$49</f>
        <v>8</v>
      </c>
      <c r="F45" s="176"/>
      <c r="G45" s="176"/>
      <c r="H45" s="176">
        <f>'実質公債費比率（分子）の構造'!M$49</f>
        <v>11</v>
      </c>
      <c r="I45" s="176"/>
      <c r="J45" s="176"/>
      <c r="K45" s="176">
        <f>'実質公債費比率（分子）の構造'!N$49</f>
        <v>15</v>
      </c>
      <c r="L45" s="176"/>
      <c r="M45" s="176"/>
      <c r="N45" s="176">
        <f>'実質公債費比率（分子）の構造'!O$49</f>
        <v>15</v>
      </c>
      <c r="O45" s="176"/>
      <c r="P45" s="176"/>
    </row>
    <row r="46" spans="1:16">
      <c r="A46" s="176" t="s">
        <v>64</v>
      </c>
      <c r="B46" s="176">
        <f>'実質公債費比率（分子）の構造'!K$48</f>
        <v>12</v>
      </c>
      <c r="C46" s="176"/>
      <c r="D46" s="176"/>
      <c r="E46" s="176">
        <f>'実質公債費比率（分子）の構造'!L$48</f>
        <v>19</v>
      </c>
      <c r="F46" s="176"/>
      <c r="G46" s="176"/>
      <c r="H46" s="176">
        <f>'実質公債費比率（分子）の構造'!M$48</f>
        <v>13</v>
      </c>
      <c r="I46" s="176"/>
      <c r="J46" s="176"/>
      <c r="K46" s="176">
        <f>'実質公債費比率（分子）の構造'!N$48</f>
        <v>19</v>
      </c>
      <c r="L46" s="176"/>
      <c r="M46" s="176"/>
      <c r="N46" s="176">
        <f>'実質公債費比率（分子）の構造'!O$48</f>
        <v>36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393</v>
      </c>
      <c r="C49" s="176"/>
      <c r="D49" s="176"/>
      <c r="E49" s="176">
        <f>'実質公債費比率（分子）の構造'!L$45</f>
        <v>439</v>
      </c>
      <c r="F49" s="176"/>
      <c r="G49" s="176"/>
      <c r="H49" s="176">
        <f>'実質公債費比率（分子）の構造'!M$45</f>
        <v>518</v>
      </c>
      <c r="I49" s="176"/>
      <c r="J49" s="176"/>
      <c r="K49" s="176">
        <f>'実質公債費比率（分子）の構造'!N$45</f>
        <v>536</v>
      </c>
      <c r="L49" s="176"/>
      <c r="M49" s="176"/>
      <c r="N49" s="176">
        <f>'実質公債費比率（分子）の構造'!O$45</f>
        <v>548</v>
      </c>
      <c r="O49" s="176"/>
      <c r="P49" s="176"/>
    </row>
    <row r="50" spans="1:16">
      <c r="A50" s="176" t="s">
        <v>67</v>
      </c>
      <c r="B50" s="176" t="e">
        <f>NA()</f>
        <v>#N/A</v>
      </c>
      <c r="C50" s="176">
        <f>IF(ISNUMBER('実質公債費比率（分子）の構造'!K$53),'実質公債費比率（分子）の構造'!K$53,NA())</f>
        <v>89</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125</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164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3563</v>
      </c>
      <c r="E56" s="175"/>
      <c r="F56" s="175"/>
      <c r="G56" s="175">
        <f>'将来負担比率（分子）の構造'!J$52</f>
        <v>3526</v>
      </c>
      <c r="H56" s="175"/>
      <c r="I56" s="175"/>
      <c r="J56" s="175">
        <f>'将来負担比率（分子）の構造'!K$52</f>
        <v>3935</v>
      </c>
      <c r="K56" s="175"/>
      <c r="L56" s="175"/>
      <c r="M56" s="175">
        <f>'将来負担比率（分子）の構造'!L$52</f>
        <v>4046</v>
      </c>
      <c r="N56" s="175"/>
      <c r="O56" s="175"/>
      <c r="P56" s="175">
        <f>'将来負担比率（分子）の構造'!M$52</f>
        <v>4069</v>
      </c>
    </row>
    <row r="57" spans="1:16">
      <c r="A57" s="175" t="s">
        <v>42</v>
      </c>
      <c r="B57" s="175"/>
      <c r="C57" s="175"/>
      <c r="D57" s="175">
        <f>'将来負担比率（分子）の構造'!I$51</f>
        <v>2</v>
      </c>
      <c r="E57" s="175"/>
      <c r="F57" s="175"/>
      <c r="G57" s="175">
        <f>'将来負担比率（分子）の構造'!J$51</f>
        <v>2</v>
      </c>
      <c r="H57" s="175"/>
      <c r="I57" s="175"/>
      <c r="J57" s="175">
        <f>'将来負担比率（分子）の構造'!K$51</f>
        <v>128</v>
      </c>
      <c r="K57" s="175"/>
      <c r="L57" s="175"/>
      <c r="M57" s="175">
        <f>'将来負担比率（分子）の構造'!L$51</f>
        <v>124</v>
      </c>
      <c r="N57" s="175"/>
      <c r="O57" s="175"/>
      <c r="P57" s="175">
        <f>'将来負担比率（分子）の構造'!M$51</f>
        <v>78</v>
      </c>
    </row>
    <row r="58" spans="1:16">
      <c r="A58" s="175" t="s">
        <v>41</v>
      </c>
      <c r="B58" s="175"/>
      <c r="C58" s="175"/>
      <c r="D58" s="175">
        <f>'将来負担比率（分子）の構造'!I$50</f>
        <v>1616</v>
      </c>
      <c r="E58" s="175"/>
      <c r="F58" s="175"/>
      <c r="G58" s="175">
        <f>'将来負担比率（分子）の構造'!J$50</f>
        <v>1670</v>
      </c>
      <c r="H58" s="175"/>
      <c r="I58" s="175"/>
      <c r="J58" s="175">
        <f>'将来負担比率（分子）の構造'!K$50</f>
        <v>1598</v>
      </c>
      <c r="K58" s="175"/>
      <c r="L58" s="175"/>
      <c r="M58" s="175">
        <f>'将来負担比率（分子）の構造'!L$50</f>
        <v>1717</v>
      </c>
      <c r="N58" s="175"/>
      <c r="O58" s="175"/>
      <c r="P58" s="175">
        <f>'将来負担比率（分子）の構造'!M$50</f>
        <v>1846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731</v>
      </c>
      <c r="C62" s="175"/>
      <c r="D62" s="175"/>
      <c r="E62" s="175">
        <f>'将来負担比率（分子）の構造'!J$45</f>
        <v>649</v>
      </c>
      <c r="F62" s="175"/>
      <c r="G62" s="175"/>
      <c r="H62" s="175">
        <f>'将来負担比率（分子）の構造'!K$45</f>
        <v>612</v>
      </c>
      <c r="I62" s="175"/>
      <c r="J62" s="175"/>
      <c r="K62" s="175">
        <f>'将来負担比率（分子）の構造'!L$45</f>
        <v>608</v>
      </c>
      <c r="L62" s="175"/>
      <c r="M62" s="175"/>
      <c r="N62" s="175">
        <f>'将来負担比率（分子）の構造'!M$45</f>
        <v>577</v>
      </c>
      <c r="O62" s="175"/>
      <c r="P62" s="175"/>
    </row>
    <row r="63" spans="1:16">
      <c r="A63" s="175" t="s">
        <v>34</v>
      </c>
      <c r="B63" s="175">
        <f>'将来負担比率（分子）の構造'!I$44</f>
        <v>124</v>
      </c>
      <c r="C63" s="175"/>
      <c r="D63" s="175"/>
      <c r="E63" s="175">
        <f>'将来負担比率（分子）の構造'!J$44</f>
        <v>116</v>
      </c>
      <c r="F63" s="175"/>
      <c r="G63" s="175"/>
      <c r="H63" s="175">
        <f>'将来負担比率（分子）の構造'!K$44</f>
        <v>106</v>
      </c>
      <c r="I63" s="175"/>
      <c r="J63" s="175"/>
      <c r="K63" s="175">
        <f>'将来負担比率（分子）の構造'!L$44</f>
        <v>92</v>
      </c>
      <c r="L63" s="175"/>
      <c r="M63" s="175"/>
      <c r="N63" s="175">
        <f>'将来負担比率（分子）の構造'!M$44</f>
        <v>79</v>
      </c>
      <c r="O63" s="175"/>
      <c r="P63" s="175"/>
    </row>
    <row r="64" spans="1:16">
      <c r="A64" s="175" t="s">
        <v>33</v>
      </c>
      <c r="B64" s="175">
        <f>'将来負担比率（分子）の構造'!I$43</f>
        <v>70</v>
      </c>
      <c r="C64" s="175"/>
      <c r="D64" s="175"/>
      <c r="E64" s="175">
        <f>'将来負担比率（分子）の構造'!J$43</f>
        <v>60</v>
      </c>
      <c r="F64" s="175"/>
      <c r="G64" s="175"/>
      <c r="H64" s="175">
        <f>'将来負担比率（分子）の構造'!K$43</f>
        <v>71</v>
      </c>
      <c r="I64" s="175"/>
      <c r="J64" s="175"/>
      <c r="K64" s="175">
        <f>'将来負担比率（分子）の構造'!L$43</f>
        <v>99</v>
      </c>
      <c r="L64" s="175"/>
      <c r="M64" s="175"/>
      <c r="N64" s="175">
        <f>'将来負担比率（分子）の構造'!M$43</f>
        <v>90</v>
      </c>
      <c r="O64" s="175"/>
      <c r="P64" s="175"/>
    </row>
    <row r="65" spans="1:16">
      <c r="A65" s="175" t="s">
        <v>32</v>
      </c>
      <c r="B65" s="175">
        <f>'将来負担比率（分子）の構造'!I$42</f>
        <v>15</v>
      </c>
      <c r="C65" s="175"/>
      <c r="D65" s="175"/>
      <c r="E65" s="175">
        <f>'将来負担比率（分子）の構造'!J$42</f>
        <v>9</v>
      </c>
      <c r="F65" s="175"/>
      <c r="G65" s="175"/>
      <c r="H65" s="175">
        <f>'将来負担比率（分子）の構造'!K$42</f>
        <v>7</v>
      </c>
      <c r="I65" s="175"/>
      <c r="J65" s="175"/>
      <c r="K65" s="175">
        <f>'将来負担比率（分子）の構造'!L$42</f>
        <v>5</v>
      </c>
      <c r="L65" s="175"/>
      <c r="M65" s="175"/>
      <c r="N65" s="175">
        <f>'将来負担比率（分子）の構造'!M$42</f>
        <v>3</v>
      </c>
      <c r="O65" s="175"/>
      <c r="P65" s="175"/>
    </row>
    <row r="66" spans="1:16">
      <c r="A66" s="175" t="s">
        <v>31</v>
      </c>
      <c r="B66" s="175">
        <f>'将来負担比率（分子）の構造'!I$41</f>
        <v>4438</v>
      </c>
      <c r="C66" s="175"/>
      <c r="D66" s="175"/>
      <c r="E66" s="175">
        <f>'将来負担比率（分子）の構造'!J$41</f>
        <v>4451</v>
      </c>
      <c r="F66" s="175"/>
      <c r="G66" s="175"/>
      <c r="H66" s="175">
        <f>'将来負担比率（分子）の構造'!K$41</f>
        <v>5521</v>
      </c>
      <c r="I66" s="175"/>
      <c r="J66" s="175"/>
      <c r="K66" s="175">
        <f>'将来負担比率（分子）の構造'!L$41</f>
        <v>5761</v>
      </c>
      <c r="L66" s="175"/>
      <c r="M66" s="175"/>
      <c r="N66" s="175">
        <f>'将来負担比率（分子）の構造'!M$41</f>
        <v>5863</v>
      </c>
      <c r="O66" s="175"/>
      <c r="P66" s="175"/>
    </row>
    <row r="67" spans="1:16">
      <c r="A67" s="175" t="s">
        <v>71</v>
      </c>
      <c r="B67" s="175" t="e">
        <f>NA()</f>
        <v>#N/A</v>
      </c>
      <c r="C67" s="175">
        <f>IF(ISNUMBER('将来負担比率（分子）の構造'!I$53), IF('将来負担比率（分子）の構造'!I$53 &lt; 0, 0, '将来負担比率（分子）の構造'!I$53), NA())</f>
        <v>197</v>
      </c>
      <c r="D67" s="175" t="e">
        <f>NA()</f>
        <v>#N/A</v>
      </c>
      <c r="E67" s="175" t="e">
        <f>NA()</f>
        <v>#N/A</v>
      </c>
      <c r="F67" s="175">
        <f>IF(ISNUMBER('将来負担比率（分子）の構造'!J$53), IF('将来負担比率（分子）の構造'!J$53 &lt; 0, 0, '将来負担比率（分子）の構造'!J$53), NA())</f>
        <v>88</v>
      </c>
      <c r="G67" s="175" t="e">
        <f>NA()</f>
        <v>#N/A</v>
      </c>
      <c r="H67" s="175" t="e">
        <f>NA()</f>
        <v>#N/A</v>
      </c>
      <c r="I67" s="175">
        <f>IF(ISNUMBER('将来負担比率（分子）の構造'!K$53), IF('将来負担比率（分子）の構造'!K$53 &lt; 0, 0, '将来負担比率（分子）の構造'!K$53), NA())</f>
        <v>655</v>
      </c>
      <c r="J67" s="175" t="e">
        <f>NA()</f>
        <v>#N/A</v>
      </c>
      <c r="K67" s="175" t="e">
        <f>NA()</f>
        <v>#N/A</v>
      </c>
      <c r="L67" s="175">
        <f>IF(ISNUMBER('将来負担比率（分子）の構造'!L$53), IF('将来負担比率（分子）の構造'!L$53 &lt; 0, 0, '将来負担比率（分子）の構造'!L$53), NA())</f>
        <v>679</v>
      </c>
      <c r="M67" s="175" t="e">
        <f>NA()</f>
        <v>#N/A</v>
      </c>
      <c r="N67" s="175" t="e">
        <f>NA()</f>
        <v>#N/A</v>
      </c>
      <c r="O67" s="175">
        <f>IF(ISNUMBER('将来負担比率（分子）の構造'!M$53), IF('将来負担比率（分子）の構造'!M$53 &lt; 0, 0, '将来負担比率（分子）の構造'!M$53), NA())</f>
        <v>620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964</v>
      </c>
      <c r="C72" s="179">
        <f>基金残高に係る経年分析!G55</f>
        <v>1101</v>
      </c>
      <c r="D72" s="179">
        <f>基金残高に係る経年分析!H55</f>
        <v>1192</v>
      </c>
    </row>
    <row r="73" spans="1:16">
      <c r="A73" s="178" t="s">
        <v>74</v>
      </c>
      <c r="B73" s="179">
        <f>基金残高に係る経年分析!F56</f>
        <v>115</v>
      </c>
      <c r="C73" s="179">
        <f>基金残高に係る経年分析!G56</f>
        <v>115</v>
      </c>
      <c r="D73" s="179">
        <f>基金残高に係る経年分析!H56</f>
        <v>124</v>
      </c>
    </row>
    <row r="74" spans="1:16">
      <c r="A74" s="178" t="s">
        <v>75</v>
      </c>
      <c r="B74" s="179">
        <f>基金残高に係る経年分析!F57</f>
        <v>281</v>
      </c>
      <c r="C74" s="179">
        <f>基金残高に係る経年分析!G57</f>
        <v>268</v>
      </c>
      <c r="D74" s="179">
        <f>基金残高に係る経年分析!H57</f>
        <v>273</v>
      </c>
    </row>
  </sheetData>
  <sheetProtection algorithmName="SHA-512" hashValue="XMsCGRILqYsQZlnOs0vAhawSpwqPaoEbMDxRRIazlrKXYkwnZsc/B3mgu8EQigAWcLERxY25QCR2lYNGAJs3wQ==" saltValue="6C66CxQvefKaT8h7lWUil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2025-03-21T01:19:56Z</cp:lastPrinted>
  <dcterms:created xsi:type="dcterms:W3CDTF">2025-02-19T04:37:02Z</dcterms:created>
  <dcterms:modified xsi:type="dcterms:W3CDTF">2025-03-24T06:09:28Z</dcterms:modified>
  <cp:category/>
</cp:coreProperties>
</file>