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file\共有\総務課\02 財政、管財グループ\1 財政関係\2 決算関係\5 財政状況公表関係\財政状況資料集（ＨＰ公表用）\【財政状況資料集用】比較分析表・歳出比較分析表\R3決算関係\【3月14日期限】令和３年度財政状況資料集の作成等についてR5.3.3\提出\"/>
    </mc:Choice>
  </mc:AlternateContent>
  <workbookProtection workbookAlgorithmName="SHA-512" workbookHashValue="wX//68yk187vY6aOOVQKqshmYYNdeq6Z2kMDtrY/1XIoQuMgvseuosejI4J4d3dmCtlVSQos5env0/Pu4WcayA==" workbookSaltValue="f02C+eJ0EGUsK5eHUSly9w==" workbookSpinCount="100000" lockStructure="1"/>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AM34" i="10"/>
  <c r="U34" i="10"/>
  <c r="U35" i="10" s="1"/>
  <c r="U36" i="10" s="1"/>
  <c r="U37" i="10" s="1"/>
  <c r="C34" i="10"/>
  <c r="BE34" i="10" l="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<sst xmlns="http://schemas.openxmlformats.org/spreadsheetml/2006/main" count="1141" uniqueCount="624">
  <si>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</si>
  <si>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</si>
  <si>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</si>
  <si>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</si>
  <si>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</si>
  <si>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</si>
  <si>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</si>
  <si>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</si>
  <si>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</si>
  <si>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</si>
  <si>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</si>
  <si>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</si>
  <si>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</si>
  <si>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</si>
  <si>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</si>
  <si>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</si>
  <si>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</si>
  <si>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</si>
  <si>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</si>
  <si>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</si>
  <si>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</si>
  <si>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</si>
  <si>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</si>
  <si>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</si>
  <si>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</si>
  <si>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</si>
  <si>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</si>
  <si>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</si>
  <si>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</si>
  <si>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</si>
  <si>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</si>
  <si>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</si>
  <si>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</si>
  <si>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</si>
  <si>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</si>
  <si>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</si>
  <si>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</si>
  <si>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</si>
  <si>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</si>
  <si>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</si>
  <si>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</si>
  <si>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</si>
  <si>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</si>
  <si>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</si>
  <si>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</si>
  <si>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</si>
  <si>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</si>
  <si>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</si>
  <si>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</si>
  <si>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</si>
  <si>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</si>
  <si>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</si>
  <si>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</si>
  <si>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</si>
  <si>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</si>
  <si>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</si>
  <si>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</si>
  <si>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</si>
  <si>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</si>
  <si>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</si>
  <si>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</si>
  <si>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</si>
  <si>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</si>
  <si>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</si>
  <si>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</si>
  <si>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</si>
  <si>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</si>
  <si>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</si>
  <si>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</si>
  <si>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</si>
  <si>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</si>
  <si>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</si>
  <si>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</si>
  <si>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</si>
  <si>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</si>
  <si>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</si>
  <si>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</si>
  <si>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</si>
  <si>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</si>
  <si>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</si>
  <si>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</si>
  <si>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</si>
  <si>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</si>
  <si>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</si>
  <si>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</si>
  <si>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</si>
  <si>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</si>
  <si>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</si>
  <si>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</si>
  <si>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</si>
  <si>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</si>
  <si>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</si>
  <si>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</si>
  <si>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</si>
  <si>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</si>
  <si>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</si>
  <si>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</si>
  <si>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</si>
  <si>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</si>
  <si>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</si>
  <si>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</si>
  <si>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</si>
  <si>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</si>
  <si>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</si>
  <si>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</si>
  <si>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</si>
  <si>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</si>
  <si>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</si>
  <si>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</si>
  <si>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</si>
  <si>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</si>
  <si>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</si>
  <si>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</si>
  <si>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</si>
  <si>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</si>
  <si>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</si>
  <si>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</si>
  <si>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</si>
  <si>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</si>
  <si>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</si>
  <si>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</si>
  <si>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</si>
  <si>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</si>
  <si>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</si>
  <si>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</si>
  <si>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</si>
  <si>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</si>
  <si>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</si>
  <si>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</si>
  <si>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</si>
  <si>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</si>
  <si>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</si>
  <si>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</si>
  <si>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</si>
  <si>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</si>
  <si>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</si>
  <si>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</si>
  <si>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</si>
  <si>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</si>
  <si>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</si>
  <si>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</si>
  <si>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</si>
  <si>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</si>
  <si>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</si>
  <si>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</si>
  <si>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</si>
  <si>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</si>
  <si>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</si>
  <si>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</si>
  <si>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</si>
  <si>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</si>
  <si>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</si>
  <si>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</si>
  <si>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</si>
  <si>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</si>
  <si>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</si>
  <si>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</si>
  <si>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</si>
  <si>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</si>
  <si>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</si>
  <si>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</si>
  <si>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</si>
  <si>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</si>
  <si>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</si>
  <si>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</si>
  <si>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</si>
  <si>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</si>
  <si>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</si>
  <si>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</si>
  <si>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</si>
  <si>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</si>
  <si>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</si>
  <si>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</si>
  <si>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</si>
  <si>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</si>
  <si>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</si>
  <si>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</si>
  <si>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</si>
  <si>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</si>
  <si>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</si>
  <si>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</si>
  <si>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</si>
  <si>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</si>
  <si>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</si>
  <si>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</si>
  <si>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</si>
  <si>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</si>
  <si>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</si>
  <si>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</si>
  <si>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</si>
  <si>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</si>
  <si>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</si>
  <si>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</si>
  <si>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</si>
  <si>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</si>
  <si>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</si>
  <si>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</si>
  <si>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</si>
  <si>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</si>
  <si>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</si>
  <si>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</si>
  <si>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</si>
  <si>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</si>
  <si>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</si>
  <si>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</si>
  <si>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</si>
  <si>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</si>
  <si>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</si>
  <si>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</si>
  <si>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</si>
  <si>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</si>
  <si>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</si>
  <si>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</si>
  <si>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</si>
  <si>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</si>
  <si>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</si>
  <si>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</si>
  <si>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</si>
  <si>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</si>
  <si>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</si>
  <si>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</si>
  <si>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</si>
  <si>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</si>
  <si>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</si>
  <si>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</si>
  <si>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</si>
  <si>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</si>
  <si>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</si>
  <si>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</si>
  <si>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</si>
  <si>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</si>
  <si>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</si>
  <si>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</si>
  <si>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</si>
  <si>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</si>
  <si>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</si>
  <si>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</si>
  <si>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</si>
  <si>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</si>
  <si>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</si>
  <si>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</si>
  <si>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</si>
  <si>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</si>
  <si>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</si>
  <si>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</si>
  <si>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</si>
  <si>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</si>
  <si>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</si>
  <si>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</si>
  <si>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</si>
  <si>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</si>
  <si>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</si>
  <si>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</si>
  <si>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</si>
  <si>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</si>
  <si>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</si>
  <si>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</si>
  <si>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</si>
  <si>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</si>
  <si>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</si>
  <si>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</si>
  <si>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</si>
  <si>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</si>
  <si>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</si>
  <si>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</si>
  <si>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</si>
  <si>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</si>
  <si>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</si>
  <si>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</si>
  <si>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</si>
  <si>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</si>
  <si>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</si>
  <si>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</si>
  <si>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</si>
  <si>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</si>
  <si>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</si>
  <si>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</si>
  <si>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</si>
  <si>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</si>
  <si>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</si>
  <si>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</si>
  <si>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</si>
  <si>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</si>
  <si>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</si>
  <si>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</si>
  <si>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</si>
  <si>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</si>
  <si>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</si>
  <si>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</si>
  <si>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</si>
  <si>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</si>
  <si>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</si>
  <si>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</si>
  <si>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</si>
  <si>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</si>
  <si>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</si>
  <si>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</si>
  <si>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愛媛県松野町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</si>
  <si>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</si>
  <si>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</si>
  <si>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</si>
  <si>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</si>
  <si>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</si>
  <si>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</si>
  <si>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</si>
  <si>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</si>
  <si>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</si>
  <si>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</si>
  <si>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</si>
  <si>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</si>
  <si>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</si>
  <si>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</si>
  <si>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</si>
  <si>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</si>
  <si>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</si>
  <si>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</si>
  <si>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</si>
  <si>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</si>
  <si>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</si>
  <si>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</si>
  <si>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</si>
  <si>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</si>
  <si>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</si>
  <si>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</si>
  <si>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</si>
  <si>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</si>
  <si>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</si>
  <si>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</si>
  <si>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</si>
  <si>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</si>
  <si>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</si>
  <si>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</si>
  <si>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</si>
  <si>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</si>
  <si>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</si>
  <si>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</si>
  <si>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</si>
  <si>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</si>
  <si>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</si>
  <si>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</si>
  <si>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</si>
  <si>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</si>
  <si>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</si>
  <si>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</si>
  <si>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</si>
  <si>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</si>
  <si>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</si>
  <si>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</si>
  <si>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</si>
  <si>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</si>
  <si>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</si>
  <si>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</si>
  <si>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</si>
  <si>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</si>
  <si>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</si>
  <si>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</si>
  <si>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</si>
  <si>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</si>
  <si>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</si>
  <si>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</si>
  <si>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</si>
  <si>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</si>
  <si>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</si>
  <si>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</si>
  <si>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</si>
  <si>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</si>
  <si>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</si>
  <si>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</si>
  <si>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</si>
  <si>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</si>
  <si>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</si>
  <si>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</si>
  <si>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</si>
  <si>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</si>
  <si>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</si>
  <si>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</si>
  <si>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</si>
  <si>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</si>
  <si>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</si>
  <si>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</si>
  <si>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</si>
  <si>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</si>
  <si>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</si>
  <si>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</si>
  <si>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</si>
  <si>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</si>
  <si>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</si>
  <si>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</si>
  <si>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</si>
  <si>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</si>
  <si>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</si>
  <si>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</si>
  <si>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</si>
  <si>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</si>
  <si>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</si>
  <si>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</si>
  <si>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</si>
  <si>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</si>
  <si>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</si>
  <si>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</si>
  <si>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</si>
  <si>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</si>
  <si>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国民健康保険中央診療所特別会計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</si>
  <si>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</si>
  <si>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</si>
  <si>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</si>
  <si>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</si>
  <si>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</si>
  <si>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</si>
  <si>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</si>
  <si>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</si>
  <si>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</si>
  <si>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</si>
  <si>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</si>
  <si>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</si>
  <si>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</si>
  <si>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</si>
  <si>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</si>
  <si>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</si>
  <si>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</si>
  <si>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</si>
  <si>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</si>
  <si>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</si>
  <si>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</si>
  <si>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</si>
  <si>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</si>
  <si>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</si>
  <si>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</si>
  <si>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</si>
  <si>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</si>
  <si>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</si>
  <si>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</si>
  <si>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</si>
  <si>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</si>
  <si>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</si>
  <si>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</si>
  <si>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</si>
  <si>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</si>
  <si>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</si>
  <si>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</si>
  <si>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</si>
  <si>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</si>
  <si>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</si>
  <si>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</si>
  <si>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</si>
  <si>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</si>
  <si>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</si>
  <si>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</si>
  <si>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</si>
  <si>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</si>
  <si>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</si>
  <si>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</si>
  <si>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</si>
  <si>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</si>
  <si>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</si>
  <si>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</si>
  <si>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</si>
  <si>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</si>
  <si>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</si>
  <si>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</si>
  <si>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</si>
  <si>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</si>
  <si>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</si>
  <si>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</si>
  <si>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</si>
  <si>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</si>
  <si>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</si>
  <si>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</si>
  <si>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</si>
  <si>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</si>
  <si>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</si>
  <si>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</si>
  <si>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</si>
  <si>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</si>
  <si>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</si>
  <si>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</si>
  <si>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</si>
  <si>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</si>
  <si>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</si>
  <si>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</si>
  <si>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</si>
  <si>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</si>
  <si>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</si>
  <si>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</si>
  <si>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</si>
  <si>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</si>
  <si>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</si>
  <si>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</si>
  <si>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</si>
  <si>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</si>
  <si>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</si>
  <si>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</si>
  <si>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</si>
  <si>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5.35</t>
  </si>
  <si>
    <t>▲ 3.30</t>
  </si>
  <si>
    <t>▲ 2.10</t>
  </si>
  <si>
    <t>▲ 0.06</t>
  </si>
  <si>
    <t>住宅新築資金等貸付事業特別会計</t>
  </si>
  <si>
    <t>▲ 1.81</t>
  </si>
  <si>
    <t>▲ 1.97</t>
  </si>
  <si>
    <t>▲ 1.99</t>
  </si>
  <si>
    <t>▲ 1.86</t>
  </si>
  <si>
    <t>▲ 1.59</t>
  </si>
  <si>
    <t>一般会計</t>
  </si>
  <si>
    <t>介護保険特別会計</t>
  </si>
  <si>
    <t>国民健康保険特別会計</t>
  </si>
  <si>
    <t>簡易水道特別会計</t>
  </si>
  <si>
    <t>国民健康保険中央診療所特別会計</t>
  </si>
  <si>
    <t>後期高齢者医療保険事業特別会計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</si>
  <si>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</si>
  <si>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</si>
  <si>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</si>
  <si>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</si>
  <si>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</si>
  <si>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</si>
  <si>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</si>
  <si>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</si>
  <si>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株式会社松野町農林公社</t>
  </si>
  <si>
    <t>株式会社まちづくり松野</t>
  </si>
  <si>
    <t>愛媛県市町総合事務組合（退職手当事業分）</t>
  </si>
  <si>
    <t>-</t>
    <phoneticPr fontId="2"/>
  </si>
  <si>
    <t>-</t>
    <phoneticPr fontId="2"/>
  </si>
  <si>
    <t>愛媛県市町総合事務組合（消防補償事業分）</t>
  </si>
  <si>
    <t>愛媛県市町総合事務組合（交通災害事業分）</t>
  </si>
  <si>
    <t>-</t>
    <phoneticPr fontId="2"/>
  </si>
  <si>
    <t>愛媛県市町総合事務組合（自治会館事業分）</t>
  </si>
  <si>
    <t>愛媛県市町総合事務組合（議員公務災害事業分）</t>
  </si>
  <si>
    <t>愛媛県市町総合事務組合（共通経費分）</t>
  </si>
  <si>
    <t>愛媛地方税滞納整理機構（一般会計）</t>
  </si>
  <si>
    <t>愛媛県後期高齢者医療広域連合（一般会計）</t>
  </si>
  <si>
    <t>愛媛県後期高齢者医療広域連合（後期高齢者医療特別会計）</t>
  </si>
  <si>
    <t>宇和島地区広域事務組合（一般会計）</t>
  </si>
  <si>
    <t>宇和島地区広域事務組合（介護保険事業特別会計）</t>
  </si>
  <si>
    <t>法非適用企業</t>
    <phoneticPr fontId="5"/>
  </si>
  <si>
    <t>国民健康保険特別会計</t>
    <phoneticPr fontId="5"/>
  </si>
  <si>
    <t>国民健康保険中央診療所特別会計</t>
    <phoneticPr fontId="5"/>
  </si>
  <si>
    <t>後期高齢者医療保険事業特別会計</t>
    <phoneticPr fontId="5"/>
  </si>
  <si>
    <t>簡易水道特別会計</t>
    <phoneticPr fontId="5"/>
  </si>
  <si>
    <t>-</t>
    <phoneticPr fontId="2"/>
  </si>
  <si>
    <t>-</t>
    <phoneticPr fontId="2"/>
  </si>
  <si>
    <t>-</t>
    <phoneticPr fontId="2"/>
  </si>
  <si>
    <t>地域福祉基金</t>
    <rPh sb="0" eb="2">
      <t>チイキ</t>
    </rPh>
    <rPh sb="2" eb="4">
      <t>フクシ</t>
    </rPh>
    <rPh sb="4" eb="6">
      <t>キキン</t>
    </rPh>
    <phoneticPr fontId="5"/>
  </si>
  <si>
    <t>ふるさと応援基金</t>
    <rPh sb="4" eb="6">
      <t>オウエン</t>
    </rPh>
    <rPh sb="6" eb="8">
      <t>キキン</t>
    </rPh>
    <phoneticPr fontId="2"/>
  </si>
  <si>
    <t>庁舎建設基金</t>
    <rPh sb="0" eb="2">
      <t>チョウシャ</t>
    </rPh>
    <rPh sb="2" eb="4">
      <t>ケンセツ</t>
    </rPh>
    <rPh sb="4" eb="6">
      <t>キキン</t>
    </rPh>
    <phoneticPr fontId="5"/>
  </si>
  <si>
    <t>災害対策基金</t>
    <rPh sb="0" eb="2">
      <t>サイガイ</t>
    </rPh>
    <rPh sb="2" eb="4">
      <t>タイサク</t>
    </rPh>
    <rPh sb="4" eb="6">
      <t>キキン</t>
    </rPh>
    <phoneticPr fontId="5"/>
  </si>
  <si>
    <t>人材育成基金</t>
    <rPh sb="0" eb="2">
      <t>ジンザイ</t>
    </rPh>
    <rPh sb="2" eb="4">
      <t>イクセイ</t>
    </rPh>
    <rPh sb="4" eb="6">
      <t>キキン</t>
    </rPh>
    <phoneticPr fontId="5"/>
  </si>
  <si>
    <t>令和3年度</t>
    <phoneticPr fontId="25"/>
  </si>
  <si>
    <t>愛媛県松野町</t>
    <phoneticPr fontId="25"/>
  </si>
  <si>
    <t>歳出の状況（単位 千円・％）</t>
    <phoneticPr fontId="5"/>
  </si>
  <si>
    <t>目的別歳出の状況（単位 千円・％）</t>
    <phoneticPr fontId="5"/>
  </si>
  <si>
    <t>-</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</si>
  <si>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</si>
  <si>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</si>
  <si>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</si>
  <si>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</si>
  <si>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</si>
  <si>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5"/>
  </si>
  <si>
    <t>-</t>
    <phoneticPr fontId="5"/>
  </si>
  <si>
    <t>　　　法人均等割</t>
    <phoneticPr fontId="5"/>
  </si>
  <si>
    <t>　　　法人税割</t>
    <phoneticPr fontId="5"/>
  </si>
  <si>
    <t>-</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</si>
  <si>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</si>
  <si>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</si>
  <si>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</si>
  <si>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</si>
  <si>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</si>
  <si>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</si>
  <si>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</si>
  <si>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</si>
  <si>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</si>
  <si>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</si>
  <si>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</si>
  <si>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</si>
  <si>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</si>
  <si>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</si>
  <si>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</si>
  <si>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</si>
  <si>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</si>
  <si>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</si>
  <si>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</si>
  <si>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</si>
  <si>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</si>
  <si>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</si>
  <si>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</si>
  <si>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</si>
  <si>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</si>
  <si>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</si>
  <si>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</si>
  <si>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</si>
  <si>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</si>
  <si>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</si>
  <si>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</si>
  <si>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</si>
  <si>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</si>
  <si>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</si>
  <si>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</si>
  <si>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</si>
  <si>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</si>
  <si>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介護サービス</t>
    <phoneticPr fontId="5"/>
  </si>
  <si>
    <t>　　うち一部事務組合負担金</t>
    <phoneticPr fontId="5"/>
  </si>
  <si>
    <t>簡易水道</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</si>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</sst>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i/>
      <sz val="11"/>
      <color rgb="FF7F7F7F"/>
      <name val="Yu Gothic"/>
      <family val="2"/>
      <charset val="128"/>
    </font>
    <font>
      <sz val="14"/>
      <color rgb="FF000000"/>
      <name val="DejaVu Sans"/>
      <family val="2"/>
    </font>
    <font>
      <sz val="14"/>
      <color rgb="FF000000"/>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auto="1"/>
      </left>
      <right style="medium">
        <color auto="1"/>
      </right>
      <top style="double">
        <color auto="1"/>
      </top>
      <bottom style="hair">
        <color auto="1"/>
      </bottom>
      <diagonal/>
    </border>
    <border>
      <left style="thin">
        <color auto="1"/>
      </left>
      <right style="medium">
        <color auto="1"/>
      </right>
      <top style="hair">
        <color auto="1"/>
      </top>
      <bottom style="hair">
        <color auto="1"/>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pplyNumberFormat="0" applyFill="0" applyBorder="0" applyAlignment="0" applyProtection="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40" fillId="0" borderId="109" xfId="20" applyNumberFormat="1" applyFont="1" applyBorder="1" applyAlignment="1" applyProtection="1">
      <alignment horizontal="right" vertical="center" shrinkToFit="1"/>
      <protection locked="0"/>
    </xf>
    <xf numFmtId="0" fontId="40" fillId="0" borderId="187" xfId="20"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9" fillId="0" borderId="109" xfId="20"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Font="1" applyBorder="1" applyAlignment="1" applyProtection="1">
      <alignment horizontal="left" vertical="center" shrinkToFit="1"/>
      <protection locked="0"/>
    </xf>
    <xf numFmtId="0" fontId="34" fillId="0" borderId="120" xfId="15"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40" fillId="0" borderId="121" xfId="20" applyNumberFormat="1" applyFont="1" applyBorder="1" applyAlignment="1" applyProtection="1">
      <alignment horizontal="right" vertical="center" shrinkToFit="1"/>
      <protection locked="0"/>
    </xf>
    <xf numFmtId="0" fontId="40" fillId="0" borderId="188" xfId="20"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0" fontId="39" fillId="0" borderId="121" xfId="20"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Font="1" applyBorder="1" applyAlignment="1" applyProtection="1">
      <alignment horizontal="left" vertical="center" shrinkToFit="1"/>
      <protection locked="0"/>
    </xf>
    <xf numFmtId="0" fontId="34" fillId="0" borderId="126"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8" xfId="15" applyFont="1" applyFill="1" applyBorder="1" applyAlignment="1" applyProtection="1">
      <alignment horizontal="left" vertical="center" shrinkToFit="1"/>
      <protection locked="0"/>
    </xf>
    <xf numFmtId="0" fontId="34" fillId="8" borderId="131"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Font="1" applyFill="1" applyBorder="1" applyAlignment="1" applyProtection="1">
      <alignment horizontal="left" vertical="center" shrinkToFit="1"/>
      <protection locked="0"/>
    </xf>
    <xf numFmtId="0" fontId="34" fillId="8" borderId="131"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8" xfId="12"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5" xfId="12" quotePrefix="1"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Font="1" applyFill="1" applyBorder="1" applyAlignment="1" applyProtection="1">
      <alignment horizontal="left" vertical="center" shrinkToFit="1"/>
      <protection locked="0"/>
    </xf>
    <xf numFmtId="0" fontId="34" fillId="6" borderId="126"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7"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9"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説明文" xfId="20" builtinId="5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22FB-4782-A11B-8047FFCA93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177886</c:v>
                </c:pt>
                <c:pt idx="1">
                  <c:v>110787</c:v>
                </c:pt>
                <c:pt idx="2">
                  <c:v>173383</c:v>
                </c:pt>
                <c:pt idx="3">
                  <c:v>186024</c:v>
                </c:pt>
                <c:pt idx="4">
                  <c:v>605110</c:v>
                </c:pt>
              </c:numCache>
            </c:numRef>
          </c:val>
          <c:smooth val="0"/>
          <c:extLst>
            <c:ext xmlns:c16="http://schemas.microsoft.com/office/drawing/2014/chart" uri="{C3380CC4-5D6E-409C-BE32-E72D297353CC}">
              <c16:uniqueId val="{00000001-22FB-4782-A11B-8047FFCA93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3.27</c:v>
                </c:pt>
                <c:pt idx="1">
                  <c:v>3.02</c:v>
                </c:pt>
                <c:pt idx="2">
                  <c:v>3.26</c:v>
                </c:pt>
                <c:pt idx="3">
                  <c:v>2.94</c:v>
                </c:pt>
                <c:pt idx="4">
                  <c:v>9.0500000000000007</c:v>
                </c:pt>
              </c:numCache>
            </c:numRef>
          </c:val>
          <c:extLst>
            <c:ext xmlns:c16="http://schemas.microsoft.com/office/drawing/2014/chart" uri="{C3380CC4-5D6E-409C-BE32-E72D297353CC}">
              <c16:uniqueId val="{00000000-43F0-4ECE-A695-D00DF60349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41.62</c:v>
                </c:pt>
                <c:pt idx="1">
                  <c:v>40.69</c:v>
                </c:pt>
                <c:pt idx="2">
                  <c:v>40.74</c:v>
                </c:pt>
                <c:pt idx="3">
                  <c:v>40.299999999999997</c:v>
                </c:pt>
                <c:pt idx="4">
                  <c:v>38.619999999999997</c:v>
                </c:pt>
              </c:numCache>
            </c:numRef>
          </c:val>
          <c:extLst>
            <c:ext xmlns:c16="http://schemas.microsoft.com/office/drawing/2014/chart" uri="{C3380CC4-5D6E-409C-BE32-E72D297353CC}">
              <c16:uniqueId val="{00000001-43F0-4ECE-A695-D00DF60349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-5.35</c:v>
                </c:pt>
                <c:pt idx="1">
                  <c:v>-3.3</c:v>
                </c:pt>
                <c:pt idx="2">
                  <c:v>-2.1</c:v>
                </c:pt>
                <c:pt idx="3">
                  <c:v>-0.06</c:v>
                </c:pt>
                <c:pt idx="4">
                  <c:v>6.43</c:v>
                </c:pt>
              </c:numCache>
            </c:numRef>
          </c:val>
          <c:smooth val="0"/>
          <c:extLst>
            <c:ext xmlns:c16="http://schemas.microsoft.com/office/drawing/2014/chart" uri="{C3380CC4-5D6E-409C-BE32-E72D297353CC}">
              <c16:uniqueId val="{00000002-43F0-4ECE-A695-D00DF60349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AAE-42F7-B459-7C830C5ECF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AE-42F7-B459-7C830C5ECF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AE-42F7-B459-7C830C5ECFFE}"/>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0.06</c:v>
                </c:pt>
                <c:pt idx="4">
                  <c:v>#N/A</c:v>
                </c:pt>
                <c:pt idx="5">
                  <c:v>0.08</c:v>
                </c:pt>
                <c:pt idx="6">
                  <c:v>#N/A</c:v>
                </c:pt>
                <c:pt idx="7">
                  <c:v>0.06</c:v>
                </c:pt>
                <c:pt idx="8">
                  <c:v>#N/A</c:v>
                </c:pt>
                <c:pt idx="9">
                  <c:v>0.06</c:v>
                </c:pt>
              </c:numCache>
            </c:numRef>
          </c:val>
          <c:extLst>
            <c:ext xmlns:c16="http://schemas.microsoft.com/office/drawing/2014/chart" uri="{C3380CC4-5D6E-409C-BE32-E72D297353CC}">
              <c16:uniqueId val="{00000003-7AAE-42F7-B459-7C830C5ECFFE}"/>
            </c:ext>
          </c:extLst>
        </c:ser>
        <c:ser>
          <c:idx val="4"/>
          <c:order val="4"/>
          <c:tx>
            <c:strRef>
              <c:f>データシート!$A$31</c:f>
              <c:strCache>
                <c:ptCount val="1"/>
                <c:pt idx="0">
                  <c:v>国民健康保険中央診療所特別会計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0.04</c:v>
                </c:pt>
                <c:pt idx="4">
                  <c:v>#N/A</c:v>
                </c:pt>
                <c:pt idx="5">
                  <c:v>0.08</c:v>
                </c:pt>
                <c:pt idx="6">
                  <c:v>#N/A</c:v>
                </c:pt>
                <c:pt idx="7">
                  <c:v>0.34</c:v>
                </c:pt>
                <c:pt idx="8">
                  <c:v>#N/A</c:v>
                </c:pt>
                <c:pt idx="9">
                  <c:v>0.24</c:v>
                </c:pt>
              </c:numCache>
            </c:numRef>
          </c:val>
          <c:extLst>
            <c:ext xmlns:c16="http://schemas.microsoft.com/office/drawing/2014/chart" uri="{C3380CC4-5D6E-409C-BE32-E72D297353CC}">
              <c16:uniqueId val="{00000004-7AAE-42F7-B459-7C830C5ECFFE}"/>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c:v>
                </c:pt>
                <c:pt idx="2">
                  <c:v>#N/A</c:v>
                </c:pt>
                <c:pt idx="3">
                  <c:v>0.83</c:v>
                </c:pt>
                <c:pt idx="4">
                  <c:v>#N/A</c:v>
                </c:pt>
                <c:pt idx="5">
                  <c:v>0.94</c:v>
                </c:pt>
                <c:pt idx="6">
                  <c:v>#N/A</c:v>
                </c:pt>
                <c:pt idx="7">
                  <c:v>0.89</c:v>
                </c:pt>
                <c:pt idx="8">
                  <c:v>#N/A</c:v>
                </c:pt>
                <c:pt idx="9">
                  <c:v>0.62</c:v>
                </c:pt>
              </c:numCache>
            </c:numRef>
          </c:val>
          <c:extLst>
            <c:ext xmlns:c16="http://schemas.microsoft.com/office/drawing/2014/chart" uri="{C3380CC4-5D6E-409C-BE32-E72D297353CC}">
              <c16:uniqueId val="{00000005-7AAE-42F7-B459-7C830C5ECFF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2.15</c:v>
                </c:pt>
                <c:pt idx="2">
                  <c:v>#N/A</c:v>
                </c:pt>
                <c:pt idx="3">
                  <c:v>0.92</c:v>
                </c:pt>
                <c:pt idx="4">
                  <c:v>#N/A</c:v>
                </c:pt>
                <c:pt idx="5">
                  <c:v>1.76</c:v>
                </c:pt>
                <c:pt idx="6">
                  <c:v>#N/A</c:v>
                </c:pt>
                <c:pt idx="7">
                  <c:v>1.45</c:v>
                </c:pt>
                <c:pt idx="8">
                  <c:v>#N/A</c:v>
                </c:pt>
                <c:pt idx="9">
                  <c:v>0.94</c:v>
                </c:pt>
              </c:numCache>
            </c:numRef>
          </c:val>
          <c:extLst>
            <c:ext xmlns:c16="http://schemas.microsoft.com/office/drawing/2014/chart" uri="{C3380CC4-5D6E-409C-BE32-E72D297353CC}">
              <c16:uniqueId val="{00000006-7AAE-42F7-B459-7C830C5ECFF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1.1299999999999999</c:v>
                </c:pt>
                <c:pt idx="2">
                  <c:v>#N/A</c:v>
                </c:pt>
                <c:pt idx="3">
                  <c:v>1.37</c:v>
                </c:pt>
                <c:pt idx="4">
                  <c:v>#N/A</c:v>
                </c:pt>
                <c:pt idx="5">
                  <c:v>0.97</c:v>
                </c:pt>
                <c:pt idx="6">
                  <c:v>#N/A</c:v>
                </c:pt>
                <c:pt idx="7">
                  <c:v>1.41</c:v>
                </c:pt>
                <c:pt idx="8">
                  <c:v>#N/A</c:v>
                </c:pt>
                <c:pt idx="9">
                  <c:v>1.05</c:v>
                </c:pt>
              </c:numCache>
            </c:numRef>
          </c:val>
          <c:extLst>
            <c:ext xmlns:c16="http://schemas.microsoft.com/office/drawing/2014/chart" uri="{C3380CC4-5D6E-409C-BE32-E72D297353CC}">
              <c16:uniqueId val="{00000007-7AAE-42F7-B459-7C830C5ECFF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5.08</c:v>
                </c:pt>
                <c:pt idx="2">
                  <c:v>#N/A</c:v>
                </c:pt>
                <c:pt idx="3">
                  <c:v>4.99</c:v>
                </c:pt>
                <c:pt idx="4">
                  <c:v>#N/A</c:v>
                </c:pt>
                <c:pt idx="5">
                  <c:v>5.25</c:v>
                </c:pt>
                <c:pt idx="6">
                  <c:v>#N/A</c:v>
                </c:pt>
                <c:pt idx="7">
                  <c:v>4.8</c:v>
                </c:pt>
                <c:pt idx="8">
                  <c:v>#N/A</c:v>
                </c:pt>
                <c:pt idx="9">
                  <c:v>10.64</c:v>
                </c:pt>
              </c:numCache>
            </c:numRef>
          </c:val>
          <c:extLst>
            <c:ext xmlns:c16="http://schemas.microsoft.com/office/drawing/2014/chart" uri="{C3380CC4-5D6E-409C-BE32-E72D297353CC}">
              <c16:uniqueId val="{00000008-7AAE-42F7-B459-7C830C5ECFFE}"/>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1.81</c:v>
                </c:pt>
                <c:pt idx="1">
                  <c:v>#N/A</c:v>
                </c:pt>
                <c:pt idx="2">
                  <c:v>1.97</c:v>
                </c:pt>
                <c:pt idx="3">
                  <c:v>#N/A</c:v>
                </c:pt>
                <c:pt idx="4">
                  <c:v>1.99</c:v>
                </c:pt>
                <c:pt idx="5">
                  <c:v>#N/A</c:v>
                </c:pt>
                <c:pt idx="6">
                  <c:v>1.86</c:v>
                </c:pt>
                <c:pt idx="7">
                  <c:v>#N/A</c:v>
                </c:pt>
                <c:pt idx="8">
                  <c:v>1.59</c:v>
                </c:pt>
                <c:pt idx="9">
                  <c:v>#N/A</c:v>
                </c:pt>
              </c:numCache>
            </c:numRef>
          </c:val>
          <c:extLst>
            <c:ext xmlns:c16="http://schemas.microsoft.com/office/drawing/2014/chart" uri="{C3380CC4-5D6E-409C-BE32-E72D297353CC}">
              <c16:uniqueId val="{00000009-7AAE-42F7-B459-7C830C5ECF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310</c:v>
                </c:pt>
                <c:pt idx="5">
                  <c:v>311</c:v>
                </c:pt>
                <c:pt idx="8">
                  <c:v>327</c:v>
                </c:pt>
                <c:pt idx="11">
                  <c:v>356</c:v>
                </c:pt>
                <c:pt idx="14">
                  <c:v>419</c:v>
                </c:pt>
              </c:numCache>
            </c:numRef>
          </c:val>
          <c:extLst>
            <c:ext xmlns:c16="http://schemas.microsoft.com/office/drawing/2014/chart" uri="{C3380CC4-5D6E-409C-BE32-E72D297353CC}">
              <c16:uniqueId val="{00000000-1EE7-4294-AE73-16BD68DF10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E7-4294-AE73-16BD68DF10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6</c:v>
                </c:pt>
                <c:pt idx="6">
                  <c:v>6</c:v>
                </c:pt>
                <c:pt idx="9">
                  <c:v>3</c:v>
                </c:pt>
                <c:pt idx="12">
                  <c:v>2</c:v>
                </c:pt>
              </c:numCache>
            </c:numRef>
          </c:val>
          <c:extLst>
            <c:ext xmlns:c16="http://schemas.microsoft.com/office/drawing/2014/chart" uri="{C3380CC4-5D6E-409C-BE32-E72D297353CC}">
              <c16:uniqueId val="{00000002-1EE7-4294-AE73-16BD68DF10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c:v>
                </c:pt>
                <c:pt idx="3">
                  <c:v>5</c:v>
                </c:pt>
                <c:pt idx="6">
                  <c:v>5</c:v>
                </c:pt>
                <c:pt idx="9">
                  <c:v>8</c:v>
                </c:pt>
                <c:pt idx="12">
                  <c:v>11</c:v>
                </c:pt>
              </c:numCache>
            </c:numRef>
          </c:val>
          <c:extLst>
            <c:ext xmlns:c16="http://schemas.microsoft.com/office/drawing/2014/chart" uri="{C3380CC4-5D6E-409C-BE32-E72D297353CC}">
              <c16:uniqueId val="{00000003-1EE7-4294-AE73-16BD68DF10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c:v>
                </c:pt>
                <c:pt idx="3">
                  <c:v>13</c:v>
                </c:pt>
                <c:pt idx="6">
                  <c:v>12</c:v>
                </c:pt>
                <c:pt idx="9">
                  <c:v>19</c:v>
                </c:pt>
                <c:pt idx="12">
                  <c:v>13</c:v>
                </c:pt>
              </c:numCache>
            </c:numRef>
          </c:val>
          <c:extLst>
            <c:ext xmlns:c16="http://schemas.microsoft.com/office/drawing/2014/chart" uri="{C3380CC4-5D6E-409C-BE32-E72D297353CC}">
              <c16:uniqueId val="{00000004-1EE7-4294-AE73-16BD68DF10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E7-4294-AE73-16BD68DF10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E7-4294-AE73-16BD68DF10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372</c:v>
                </c:pt>
                <c:pt idx="3">
                  <c:v>371</c:v>
                </c:pt>
                <c:pt idx="6">
                  <c:v>393</c:v>
                </c:pt>
                <c:pt idx="9">
                  <c:v>439</c:v>
                </c:pt>
                <c:pt idx="12">
                  <c:v>518</c:v>
                </c:pt>
              </c:numCache>
            </c:numRef>
          </c:val>
          <c:extLst>
            <c:ext xmlns:c16="http://schemas.microsoft.com/office/drawing/2014/chart" uri="{C3380CC4-5D6E-409C-BE32-E72D297353CC}">
              <c16:uniqueId val="{00000007-1EE7-4294-AE73-16BD68DF10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83</c:v>
                </c:pt>
                <c:pt idx="2">
                  <c:v>#N/A</c:v>
                </c:pt>
                <c:pt idx="3">
                  <c:v>#N/A</c:v>
                </c:pt>
                <c:pt idx="4">
                  <c:v>84</c:v>
                </c:pt>
                <c:pt idx="5">
                  <c:v>#N/A</c:v>
                </c:pt>
                <c:pt idx="6">
                  <c:v>#N/A</c:v>
                </c:pt>
                <c:pt idx="7">
                  <c:v>89</c:v>
                </c:pt>
                <c:pt idx="8">
                  <c:v>#N/A</c:v>
                </c:pt>
                <c:pt idx="9">
                  <c:v>#N/A</c:v>
                </c:pt>
                <c:pt idx="10">
                  <c:v>113</c:v>
                </c:pt>
                <c:pt idx="11">
                  <c:v>#N/A</c:v>
                </c:pt>
                <c:pt idx="12">
                  <c:v>#N/A</c:v>
                </c:pt>
                <c:pt idx="13">
                  <c:v>125</c:v>
                </c:pt>
                <c:pt idx="14">
                  <c:v>#N/A</c:v>
                </c:pt>
              </c:numCache>
            </c:numRef>
          </c:val>
          <c:smooth val="0"/>
          <c:extLst>
            <c:ext xmlns:c16="http://schemas.microsoft.com/office/drawing/2014/chart" uri="{C3380CC4-5D6E-409C-BE32-E72D297353CC}">
              <c16:uniqueId val="{00000008-1EE7-4294-AE73-16BD68DF10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3491</c:v>
                </c:pt>
                <c:pt idx="5">
                  <c:v>3534</c:v>
                </c:pt>
                <c:pt idx="8">
                  <c:v>3563</c:v>
                </c:pt>
                <c:pt idx="11">
                  <c:v>3526</c:v>
                </c:pt>
                <c:pt idx="14">
                  <c:v>3935</c:v>
                </c:pt>
              </c:numCache>
            </c:numRef>
          </c:val>
          <c:extLst>
            <c:ext xmlns:c16="http://schemas.microsoft.com/office/drawing/2014/chart" uri="{C3380CC4-5D6E-409C-BE32-E72D297353CC}">
              <c16:uniqueId val="{00000000-8B97-4CF4-B4E7-5BDE18998F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71</c:v>
                </c:pt>
                <c:pt idx="5">
                  <c:v>3</c:v>
                </c:pt>
                <c:pt idx="8">
                  <c:v>2</c:v>
                </c:pt>
                <c:pt idx="11">
                  <c:v>2</c:v>
                </c:pt>
                <c:pt idx="14">
                  <c:v>128</c:v>
                </c:pt>
              </c:numCache>
            </c:numRef>
          </c:val>
          <c:extLst>
            <c:ext xmlns:c16="http://schemas.microsoft.com/office/drawing/2014/chart" uri="{C3380CC4-5D6E-409C-BE32-E72D297353CC}">
              <c16:uniqueId val="{00000001-8B97-4CF4-B4E7-5BDE18998F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1656</c:v>
                </c:pt>
                <c:pt idx="5">
                  <c:v>1621</c:v>
                </c:pt>
                <c:pt idx="8">
                  <c:v>1616</c:v>
                </c:pt>
                <c:pt idx="11">
                  <c:v>1670</c:v>
                </c:pt>
                <c:pt idx="14">
                  <c:v>1598</c:v>
                </c:pt>
              </c:numCache>
            </c:numRef>
          </c:val>
          <c:extLst>
            <c:ext xmlns:c16="http://schemas.microsoft.com/office/drawing/2014/chart" uri="{C3380CC4-5D6E-409C-BE32-E72D297353CC}">
              <c16:uniqueId val="{00000002-8B97-4CF4-B4E7-5BDE18998F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97-4CF4-B4E7-5BDE18998F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97-4CF4-B4E7-5BDE18998F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97-4CF4-B4E7-5BDE18998F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749</c:v>
                </c:pt>
                <c:pt idx="3">
                  <c:v>726</c:v>
                </c:pt>
                <c:pt idx="6">
                  <c:v>731</c:v>
                </c:pt>
                <c:pt idx="9">
                  <c:v>649</c:v>
                </c:pt>
                <c:pt idx="12">
                  <c:v>612</c:v>
                </c:pt>
              </c:numCache>
            </c:numRef>
          </c:val>
          <c:extLst>
            <c:ext xmlns:c16="http://schemas.microsoft.com/office/drawing/2014/chart" uri="{C3380CC4-5D6E-409C-BE32-E72D297353CC}">
              <c16:uniqueId val="{00000006-8B97-4CF4-B4E7-5BDE18998F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61</c:v>
                </c:pt>
                <c:pt idx="3">
                  <c:v>111</c:v>
                </c:pt>
                <c:pt idx="6">
                  <c:v>124</c:v>
                </c:pt>
                <c:pt idx="9">
                  <c:v>116</c:v>
                </c:pt>
                <c:pt idx="12">
                  <c:v>106</c:v>
                </c:pt>
              </c:numCache>
            </c:numRef>
          </c:val>
          <c:extLst>
            <c:ext xmlns:c16="http://schemas.microsoft.com/office/drawing/2014/chart" uri="{C3380CC4-5D6E-409C-BE32-E72D297353CC}">
              <c16:uniqueId val="{00000007-8B97-4CF4-B4E7-5BDE18998F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60</c:v>
                </c:pt>
                <c:pt idx="3">
                  <c:v>65</c:v>
                </c:pt>
                <c:pt idx="6">
                  <c:v>70</c:v>
                </c:pt>
                <c:pt idx="9">
                  <c:v>60</c:v>
                </c:pt>
                <c:pt idx="12">
                  <c:v>71</c:v>
                </c:pt>
              </c:numCache>
            </c:numRef>
          </c:val>
          <c:extLst>
            <c:ext xmlns:c16="http://schemas.microsoft.com/office/drawing/2014/chart" uri="{C3380CC4-5D6E-409C-BE32-E72D297353CC}">
              <c16:uniqueId val="{00000008-8B97-4CF4-B4E7-5BDE18998F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c:v>
                </c:pt>
                <c:pt idx="3">
                  <c:v>21</c:v>
                </c:pt>
                <c:pt idx="6">
                  <c:v>15</c:v>
                </c:pt>
                <c:pt idx="9">
                  <c:v>9</c:v>
                </c:pt>
                <c:pt idx="12">
                  <c:v>7</c:v>
                </c:pt>
              </c:numCache>
            </c:numRef>
          </c:val>
          <c:extLst>
            <c:ext xmlns:c16="http://schemas.microsoft.com/office/drawing/2014/chart" uri="{C3380CC4-5D6E-409C-BE32-E72D297353CC}">
              <c16:uniqueId val="{00000009-8B97-4CF4-B4E7-5BDE18998F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4315</c:v>
                </c:pt>
                <c:pt idx="3">
                  <c:v>4377</c:v>
                </c:pt>
                <c:pt idx="6">
                  <c:v>4438</c:v>
                </c:pt>
                <c:pt idx="9">
                  <c:v>4451</c:v>
                </c:pt>
                <c:pt idx="12">
                  <c:v>5521</c:v>
                </c:pt>
              </c:numCache>
            </c:numRef>
          </c:val>
          <c:extLst>
            <c:ext xmlns:c16="http://schemas.microsoft.com/office/drawing/2014/chart" uri="{C3380CC4-5D6E-409C-BE32-E72D297353CC}">
              <c16:uniqueId val="{0000000A-8B97-4CF4-B4E7-5BDE18998F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142</c:v>
                </c:pt>
                <c:pt idx="5">
                  <c:v>#N/A</c:v>
                </c:pt>
                <c:pt idx="6">
                  <c:v>#N/A</c:v>
                </c:pt>
                <c:pt idx="7">
                  <c:v>197</c:v>
                </c:pt>
                <c:pt idx="8">
                  <c:v>#N/A</c:v>
                </c:pt>
                <c:pt idx="9">
                  <c:v>#N/A</c:v>
                </c:pt>
                <c:pt idx="10">
                  <c:v>88</c:v>
                </c:pt>
                <c:pt idx="11">
                  <c:v>#N/A</c:v>
                </c:pt>
                <c:pt idx="12">
                  <c:v>#N/A</c:v>
                </c:pt>
                <c:pt idx="13">
                  <c:v>655</c:v>
                </c:pt>
                <c:pt idx="14">
                  <c:v>#N/A</c:v>
                </c:pt>
              </c:numCache>
            </c:numRef>
          </c:val>
          <c:smooth val="0"/>
          <c:extLst>
            <c:ext xmlns:c16="http://schemas.microsoft.com/office/drawing/2014/chart" uri="{C3380CC4-5D6E-409C-BE32-E72D297353CC}">
              <c16:uniqueId val="{0000000B-8B97-4CF4-B4E7-5BDE18998F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851</c:v>
                </c:pt>
                <c:pt idx="1">
                  <c:v>907</c:v>
                </c:pt>
                <c:pt idx="2">
                  <c:v>964</c:v>
                </c:pt>
              </c:numCache>
            </c:numRef>
          </c:val>
          <c:extLst>
            <c:ext xmlns:c16="http://schemas.microsoft.com/office/drawing/2014/chart" uri="{C3380CC4-5D6E-409C-BE32-E72D297353CC}">
              <c16:uniqueId val="{00000000-A4A3-4385-9FDB-6867F62D31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c:v>
                </c:pt>
                <c:pt idx="1">
                  <c:v>65</c:v>
                </c:pt>
                <c:pt idx="2">
                  <c:v>115</c:v>
                </c:pt>
              </c:numCache>
            </c:numRef>
          </c:val>
          <c:extLst>
            <c:ext xmlns:c16="http://schemas.microsoft.com/office/drawing/2014/chart" uri="{C3380CC4-5D6E-409C-BE32-E72D297353CC}">
              <c16:uniqueId val="{00000001-A4A3-4385-9FDB-6867F62D31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484</c:v>
                </c:pt>
                <c:pt idx="1">
                  <c:v>458</c:v>
                </c:pt>
                <c:pt idx="2">
                  <c:v>281</c:v>
                </c:pt>
              </c:numCache>
            </c:numRef>
          </c:val>
          <c:extLst>
            <c:ext xmlns:c16="http://schemas.microsoft.com/office/drawing/2014/chart" uri="{C3380CC4-5D6E-409C-BE32-E72D297353CC}">
              <c16:uniqueId val="{00000002-A4A3-4385-9FDB-6867F62D31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tx1"/>
              </a:solidFill>
              <a:effectLst/>
              <a:latin typeface="+mn-lt"/>
              <a:ea typeface="+mn-ea"/>
              <a:cs typeface="+mn-cs"/>
            </a:rPr>
            <a:t>　本町では近年、辺地対策事業債や過疎対策事業債、緊急防災・減災事業債など、交付税算入率の高い有利な起債を多く発行してきたため、元利償還金の減少に連動して算入公債費等も減少し、実質公債費比率は改善傾向で推移していたが、平成29年度を機に増加に転じていることから、今後は更なる事業の厳選等により、地方債の発行抑制に努める必要があ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b="0">
              <a:solidFill>
                <a:schemeClr val="tx1"/>
              </a:solidFill>
              <a:effectLst/>
              <a:latin typeface="+mn-lt"/>
              <a:ea typeface="+mn-ea"/>
              <a:cs typeface="+mn-cs"/>
            </a:rPr>
            <a:t>　</a:t>
          </a:r>
          <a:r>
            <a:rPr lang="en-US" altLang="ja-JP" sz="1000" b="0">
              <a:solidFill>
                <a:schemeClr val="tx1"/>
              </a:solidFill>
              <a:effectLst/>
              <a:latin typeface="+mn-lt"/>
              <a:ea typeface="+mn-ea"/>
              <a:cs typeface="+mn-cs"/>
            </a:rPr>
            <a:t>将来負担額の主なものは、地方債現在高と退職手当負担見込額となっている。</a:t>
          </a:r>
          <a:endParaRPr lang="ja-JP" altLang="ja-JP" sz="1100">
            <a:solidFill>
              <a:schemeClr val="tx1"/>
            </a:solidFill>
            <a:effectLst/>
          </a:endParaRPr>
        </a:p>
        <a:p>
          <a:r>
            <a:rPr lang="en-US" altLang="ja-JP" sz="1000" b="0">
              <a:solidFill>
                <a:schemeClr val="tx1"/>
              </a:solidFill>
              <a:effectLst/>
              <a:latin typeface="+mn-lt"/>
              <a:ea typeface="+mn-ea"/>
              <a:cs typeface="+mn-cs"/>
            </a:rPr>
            <a:t>　地方債現在高は、25年度の松野中学校建設事業をはじめ</a:t>
          </a:r>
          <a:r>
            <a:rPr lang="ja-JP" altLang="ja-JP" sz="1000" b="0">
              <a:solidFill>
                <a:schemeClr val="tx1"/>
              </a:solidFill>
              <a:effectLst/>
              <a:latin typeface="+mn-lt"/>
              <a:ea typeface="+mn-ea"/>
              <a:cs typeface="+mn-cs"/>
            </a:rPr>
            <a:t>、</a:t>
          </a:r>
          <a:r>
            <a:rPr lang="en-US" altLang="ja-JP" sz="1000" b="0">
              <a:solidFill>
                <a:schemeClr val="tx1"/>
              </a:solidFill>
              <a:effectLst/>
              <a:latin typeface="+mn-lt"/>
              <a:ea typeface="+mn-ea"/>
              <a:cs typeface="+mn-cs"/>
            </a:rPr>
            <a:t>27</a:t>
          </a:r>
          <a:r>
            <a:rPr lang="ja-JP" altLang="ja-JP" sz="1000" b="0">
              <a:solidFill>
                <a:schemeClr val="tx1"/>
              </a:solidFill>
              <a:effectLst/>
              <a:latin typeface="+mn-lt"/>
              <a:ea typeface="+mn-ea"/>
              <a:cs typeface="+mn-cs"/>
            </a:rPr>
            <a:t>・</a:t>
          </a:r>
          <a:r>
            <a:rPr lang="en-US" altLang="ja-JP" sz="1000" b="0">
              <a:solidFill>
                <a:schemeClr val="tx1"/>
              </a:solidFill>
              <a:effectLst/>
              <a:latin typeface="+mn-lt"/>
              <a:ea typeface="+mn-ea"/>
              <a:cs typeface="+mn-cs"/>
            </a:rPr>
            <a:t>28</a:t>
          </a:r>
          <a:r>
            <a:rPr lang="ja-JP" altLang="ja-JP" sz="1000" b="0">
              <a:solidFill>
                <a:schemeClr val="tx1"/>
              </a:solidFill>
              <a:effectLst/>
              <a:latin typeface="+mn-lt"/>
              <a:ea typeface="+mn-ea"/>
              <a:cs typeface="+mn-cs"/>
            </a:rPr>
            <a:t>年度には、宇和島地区広域事務組合における熱回収施設・汚泥再生処理センター建設事業が、</a:t>
          </a:r>
          <a:r>
            <a:rPr lang="en-US" altLang="ja-JP" sz="1000" b="0">
              <a:solidFill>
                <a:schemeClr val="tx1"/>
              </a:solidFill>
              <a:effectLst/>
              <a:latin typeface="+mn-lt"/>
              <a:ea typeface="+mn-ea"/>
              <a:cs typeface="+mn-cs"/>
            </a:rPr>
            <a:t>28</a:t>
          </a:r>
          <a:r>
            <a:rPr lang="ja-JP" altLang="ja-JP" sz="1000" b="0">
              <a:solidFill>
                <a:schemeClr val="tx1"/>
              </a:solidFill>
              <a:effectLst/>
              <a:latin typeface="+mn-lt"/>
              <a:ea typeface="+mn-ea"/>
              <a:cs typeface="+mn-cs"/>
            </a:rPr>
            <a:t>・</a:t>
          </a:r>
          <a:r>
            <a:rPr lang="en-US" altLang="ja-JP" sz="1000" b="0">
              <a:solidFill>
                <a:schemeClr val="tx1"/>
              </a:solidFill>
              <a:effectLst/>
              <a:latin typeface="+mn-lt"/>
              <a:ea typeface="+mn-ea"/>
              <a:cs typeface="+mn-cs"/>
            </a:rPr>
            <a:t>29</a:t>
          </a:r>
          <a:r>
            <a:rPr lang="ja-JP" altLang="ja-JP" sz="1000" b="0">
              <a:solidFill>
                <a:schemeClr val="tx1"/>
              </a:solidFill>
              <a:effectLst/>
              <a:latin typeface="+mn-lt"/>
              <a:ea typeface="+mn-ea"/>
              <a:cs typeface="+mn-cs"/>
            </a:rPr>
            <a:t>年度には定住住宅建設事業、令和元年度からは新庁舎建設事業が開始されており、近年は、地方創生に対応した各種</a:t>
          </a:r>
          <a:r>
            <a:rPr lang="en-US" altLang="ja-JP" sz="1000" b="0">
              <a:solidFill>
                <a:schemeClr val="tx1"/>
              </a:solidFill>
              <a:effectLst/>
              <a:latin typeface="+mn-lt"/>
              <a:ea typeface="+mn-ea"/>
              <a:cs typeface="+mn-cs"/>
            </a:rPr>
            <a:t>重点プロジェクト事業の実施によ</a:t>
          </a:r>
          <a:r>
            <a:rPr lang="ja-JP" altLang="ja-JP" sz="1000" b="0">
              <a:solidFill>
                <a:schemeClr val="tx1"/>
              </a:solidFill>
              <a:effectLst/>
              <a:latin typeface="+mn-lt"/>
              <a:ea typeface="+mn-ea"/>
              <a:cs typeface="+mn-cs"/>
            </a:rPr>
            <a:t>る起債の発行により、</a:t>
          </a:r>
          <a:r>
            <a:rPr lang="en-US" altLang="ja-JP" sz="1000" b="0">
              <a:solidFill>
                <a:schemeClr val="tx1"/>
              </a:solidFill>
              <a:effectLst/>
              <a:latin typeface="+mn-lt"/>
              <a:ea typeface="+mn-ea"/>
              <a:cs typeface="+mn-cs"/>
            </a:rPr>
            <a:t>増加傾向となっている。</a:t>
          </a:r>
          <a:endParaRPr lang="ja-JP" altLang="ja-JP" sz="1100">
            <a:solidFill>
              <a:schemeClr val="tx1"/>
            </a:solidFill>
            <a:effectLst/>
          </a:endParaRPr>
        </a:p>
        <a:p>
          <a:r>
            <a:rPr lang="en-US" altLang="ja-JP" sz="1000" b="0">
              <a:solidFill>
                <a:schemeClr val="tx1"/>
              </a:solidFill>
              <a:effectLst/>
              <a:latin typeface="+mn-lt"/>
              <a:ea typeface="+mn-ea"/>
              <a:cs typeface="+mn-cs"/>
            </a:rPr>
            <a:t>　しかし、要因は過疎対策事業債、辺地対策事業債、臨時財政対策債など、地方交付税での還元率の高い有利な起債の発行によるものであり、</a:t>
          </a:r>
          <a:r>
            <a:rPr lang="ja-JP" altLang="ja-JP" sz="1000" b="0">
              <a:solidFill>
                <a:schemeClr val="tx1"/>
              </a:solidFill>
              <a:effectLst/>
              <a:latin typeface="+mn-lt"/>
              <a:ea typeface="+mn-ea"/>
              <a:cs typeface="+mn-cs"/>
            </a:rPr>
            <a:t>普通交付税における</a:t>
          </a:r>
          <a:r>
            <a:rPr lang="en-US" altLang="ja-JP" sz="1000" b="0">
              <a:solidFill>
                <a:schemeClr val="tx1"/>
              </a:solidFill>
              <a:effectLst/>
              <a:latin typeface="+mn-lt"/>
              <a:ea typeface="+mn-ea"/>
              <a:cs typeface="+mn-cs"/>
            </a:rPr>
            <a:t>基準財政需要額算入見込額も増加している。</a:t>
          </a:r>
          <a:endParaRPr lang="ja-JP" altLang="ja-JP" sz="1100">
            <a:solidFill>
              <a:schemeClr val="tx1"/>
            </a:solidFill>
            <a:effectLst/>
          </a:endParaRPr>
        </a:p>
        <a:p>
          <a:r>
            <a:rPr lang="en-US" altLang="ja-JP" sz="1000" b="0">
              <a:solidFill>
                <a:schemeClr val="tx1"/>
              </a:solidFill>
              <a:effectLst/>
              <a:latin typeface="+mn-lt"/>
              <a:ea typeface="+mn-ea"/>
              <a:cs typeface="+mn-cs"/>
            </a:rPr>
            <a:t>　</a:t>
          </a:r>
          <a:r>
            <a:rPr lang="ja-JP" altLang="ja-JP" sz="1000" b="0">
              <a:solidFill>
                <a:schemeClr val="tx1"/>
              </a:solidFill>
              <a:effectLst/>
              <a:latin typeface="+mn-lt"/>
              <a:ea typeface="+mn-ea"/>
              <a:cs typeface="+mn-cs"/>
            </a:rPr>
            <a:t>また、</a:t>
          </a:r>
          <a:r>
            <a:rPr lang="en-US" altLang="ja-JP" sz="1000" b="0">
              <a:solidFill>
                <a:schemeClr val="tx1"/>
              </a:solidFill>
              <a:effectLst/>
              <a:latin typeface="+mn-lt"/>
              <a:ea typeface="+mn-ea"/>
              <a:cs typeface="+mn-cs"/>
            </a:rPr>
            <a:t>充当可能財源等に</a:t>
          </a:r>
          <a:r>
            <a:rPr lang="ja-JP" altLang="ja-JP" sz="1000" b="0">
              <a:solidFill>
                <a:schemeClr val="tx1"/>
              </a:solidFill>
              <a:effectLst/>
              <a:latin typeface="+mn-lt"/>
              <a:ea typeface="+mn-ea"/>
              <a:cs typeface="+mn-cs"/>
            </a:rPr>
            <a:t>おいて、財政調整基金残高</a:t>
          </a:r>
          <a:r>
            <a:rPr lang="en-US" altLang="ja-JP" sz="1000" b="0">
              <a:solidFill>
                <a:schemeClr val="tx1"/>
              </a:solidFill>
              <a:effectLst/>
              <a:latin typeface="+mn-lt"/>
              <a:ea typeface="+mn-ea"/>
              <a:cs typeface="+mn-cs"/>
            </a:rPr>
            <a:t>は、</a:t>
          </a:r>
          <a:r>
            <a:rPr lang="ja-JP" altLang="ja-JP" sz="1000" b="0">
              <a:solidFill>
                <a:schemeClr val="tx1"/>
              </a:solidFill>
              <a:effectLst/>
              <a:latin typeface="+mn-lt"/>
              <a:ea typeface="+mn-ea"/>
              <a:cs typeface="+mn-cs"/>
            </a:rPr>
            <a:t>令和</a:t>
          </a:r>
          <a:r>
            <a:rPr lang="ja-JP" altLang="en-US" sz="1000" b="0">
              <a:solidFill>
                <a:schemeClr val="tx1"/>
              </a:solidFill>
              <a:effectLst/>
              <a:latin typeface="+mn-lt"/>
              <a:ea typeface="+mn-ea"/>
              <a:cs typeface="+mn-cs"/>
            </a:rPr>
            <a:t>３</a:t>
          </a:r>
          <a:r>
            <a:rPr lang="ja-JP" altLang="ja-JP" sz="1000" b="0">
              <a:solidFill>
                <a:schemeClr val="tx1"/>
              </a:solidFill>
              <a:effectLst/>
              <a:latin typeface="+mn-lt"/>
              <a:ea typeface="+mn-ea"/>
              <a:cs typeface="+mn-cs"/>
            </a:rPr>
            <a:t>年度においては、</a:t>
          </a:r>
          <a:r>
            <a:rPr lang="en-US" altLang="ja-JP" sz="1000" b="0">
              <a:solidFill>
                <a:schemeClr val="tx1"/>
              </a:solidFill>
              <a:effectLst/>
              <a:latin typeface="+mn-lt"/>
              <a:ea typeface="+mn-ea"/>
              <a:cs typeface="+mn-cs"/>
            </a:rPr>
            <a:t>歳計剰余金処分による積立てを行うとともに、財源不足に対する取崩し</a:t>
          </a:r>
          <a:r>
            <a:rPr lang="ja-JP" altLang="ja-JP" sz="1000" b="0">
              <a:solidFill>
                <a:schemeClr val="tx1"/>
              </a:solidFill>
              <a:effectLst/>
              <a:latin typeface="+mn-lt"/>
              <a:ea typeface="+mn-ea"/>
              <a:cs typeface="+mn-cs"/>
            </a:rPr>
            <a:t>が、</a:t>
          </a:r>
          <a:r>
            <a:rPr lang="ja-JP" altLang="en-US" sz="1000" b="0">
              <a:solidFill>
                <a:schemeClr val="tx1"/>
              </a:solidFill>
              <a:effectLst/>
              <a:latin typeface="+mn-lt"/>
              <a:ea typeface="+mn-ea"/>
              <a:cs typeface="+mn-cs"/>
            </a:rPr>
            <a:t>令和２年度に引き続き</a:t>
          </a:r>
          <a:r>
            <a:rPr lang="ja-JP" altLang="ja-JP" sz="1000" b="0">
              <a:solidFill>
                <a:schemeClr val="tx1"/>
              </a:solidFill>
              <a:effectLst/>
              <a:latin typeface="+mn-lt"/>
              <a:ea typeface="+mn-ea"/>
              <a:cs typeface="+mn-cs"/>
            </a:rPr>
            <a:t>不要となったため、基金の</a:t>
          </a:r>
          <a:r>
            <a:rPr lang="ja-JP" altLang="ja-JP" sz="1000">
              <a:solidFill>
                <a:schemeClr val="tx1"/>
              </a:solidFill>
              <a:effectLst/>
              <a:latin typeface="+mn-lt"/>
              <a:ea typeface="+mn-ea"/>
              <a:cs typeface="+mn-cs"/>
            </a:rPr>
            <a:t>積み増しができたことにより増となっている。</a:t>
          </a:r>
          <a:endParaRPr lang="ja-JP" altLang="ja-JP" sz="1100">
            <a:solidFill>
              <a:schemeClr val="tx1"/>
            </a:solidFill>
            <a:effectLst/>
          </a:endParaRPr>
        </a:p>
        <a:p>
          <a:pPr eaLnBrk="1" fontAlgn="auto" latinLnBrk="0" hangingPunct="1"/>
          <a:r>
            <a:rPr lang="ja-JP" altLang="ja-JP" sz="1000">
              <a:solidFill>
                <a:srgbClr val="FF0000"/>
              </a:solidFill>
              <a:effectLst/>
              <a:latin typeface="+mn-lt"/>
              <a:ea typeface="+mn-ea"/>
              <a:cs typeface="+mn-cs"/>
            </a:rPr>
            <a:t>　</a:t>
          </a:r>
          <a:r>
            <a:rPr lang="en-US" altLang="ja-JP" sz="1000" b="0">
              <a:solidFill>
                <a:schemeClr val="tx1"/>
              </a:solidFill>
              <a:effectLst/>
              <a:latin typeface="+mn-lt"/>
              <a:ea typeface="+mn-ea"/>
              <a:cs typeface="+mn-cs"/>
            </a:rPr>
            <a:t>今後</a:t>
          </a:r>
          <a:r>
            <a:rPr lang="ja-JP" altLang="ja-JP" sz="1000" b="0">
              <a:solidFill>
                <a:schemeClr val="tx1"/>
              </a:solidFill>
              <a:effectLst/>
              <a:latin typeface="+mn-lt"/>
              <a:ea typeface="+mn-ea"/>
              <a:cs typeface="+mn-cs"/>
            </a:rPr>
            <a:t>においても、</a:t>
          </a:r>
          <a:r>
            <a:rPr lang="en-US" altLang="ja-JP" sz="1000" b="0">
              <a:solidFill>
                <a:schemeClr val="tx1"/>
              </a:solidFill>
              <a:effectLst/>
              <a:latin typeface="+mn-lt"/>
              <a:ea typeface="+mn-ea"/>
              <a:cs typeface="+mn-cs"/>
            </a:rPr>
            <a:t>更なる行財政改革等に取り組み、事業の厳選による普通建設事業費や人件費等の抑制に努める必要がある。</a:t>
          </a:r>
          <a:endParaRPr lang="ja-JP" altLang="ja-JP" sz="12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chemeClr val="tx1"/>
              </a:solidFill>
              <a:effectLst/>
              <a:latin typeface="+mn-lt"/>
              <a:ea typeface="+mn-ea"/>
              <a:cs typeface="+mn-cs"/>
            </a:rPr>
            <a:t>（増減理由）</a:t>
          </a:r>
          <a:endParaRPr lang="ja-JP" altLang="ja-JP" sz="1600">
            <a:solidFill>
              <a:schemeClr val="tx1"/>
            </a:solidFill>
            <a:effectLst/>
          </a:endParaRPr>
        </a:p>
        <a:p>
          <a:r>
            <a:rPr lang="en-US" altLang="ja-JP" sz="1200" b="0">
              <a:solidFill>
                <a:schemeClr val="tx1"/>
              </a:solidFill>
              <a:effectLst/>
              <a:latin typeface="+mn-lt"/>
              <a:ea typeface="+mn-ea"/>
              <a:cs typeface="+mn-cs"/>
            </a:rPr>
            <a:t>　28年度まで増加傾向であった財政調整基金については、近年実施してきた中学校建設事業をはじめ、宇和島地区広域事務組合における汚泥再生処理センター及び熱回収施設等建設事業、虹の森公園及び森の国ぽっぽ温泉改修事業等の大型建設事業の実施に伴い、多額の地方債を発行したことによる公債費の増を主要因として、</a:t>
          </a:r>
          <a:r>
            <a:rPr lang="ja-JP" altLang="ja-JP" sz="1200" b="0">
              <a:solidFill>
                <a:schemeClr val="tx1"/>
              </a:solidFill>
              <a:effectLst/>
              <a:latin typeface="+mn-lt"/>
              <a:ea typeface="+mn-ea"/>
              <a:cs typeface="+mn-cs"/>
            </a:rPr>
            <a:t>財源不足に対応するため令和元年度まで取崩しを余儀なくされていたところであるが、令和２年度において５年ぶりに取崩しが不要とな</a:t>
          </a:r>
          <a:r>
            <a:rPr lang="ja-JP" altLang="en-US" sz="1200" b="0">
              <a:solidFill>
                <a:schemeClr val="tx1"/>
              </a:solidFill>
              <a:effectLst/>
              <a:latin typeface="+mn-lt"/>
              <a:ea typeface="+mn-ea"/>
              <a:cs typeface="+mn-cs"/>
            </a:rPr>
            <a:t>り、令和３年度においても引き続き取り崩し不要となった。しかしながら、庁舎建設事業において令和３年度に本体建設工事を開始し、必要な財源として庁舎建設基金を取り崩したこと</a:t>
          </a:r>
          <a:r>
            <a:rPr lang="ja-JP" altLang="ja-JP" sz="1200" b="0">
              <a:solidFill>
                <a:schemeClr val="tx1"/>
              </a:solidFill>
              <a:effectLst/>
              <a:latin typeface="+mn-lt"/>
              <a:ea typeface="+mn-ea"/>
              <a:cs typeface="+mn-cs"/>
            </a:rPr>
            <a:t>から、</a:t>
          </a:r>
          <a:r>
            <a:rPr lang="ja-JP" altLang="en-US" sz="1200" b="0">
              <a:solidFill>
                <a:schemeClr val="tx1"/>
              </a:solidFill>
              <a:effectLst/>
              <a:latin typeface="+mn-lt"/>
              <a:ea typeface="+mn-ea"/>
              <a:cs typeface="+mn-cs"/>
            </a:rPr>
            <a:t>庁舎建設基金が対前年度比</a:t>
          </a:r>
          <a:r>
            <a:rPr lang="en-US" altLang="ja-JP" sz="1200" b="0">
              <a:solidFill>
                <a:schemeClr val="tx1"/>
              </a:solidFill>
              <a:effectLst/>
              <a:latin typeface="+mn-lt"/>
              <a:ea typeface="+mn-ea"/>
              <a:cs typeface="+mn-cs"/>
            </a:rPr>
            <a:t>189</a:t>
          </a:r>
          <a:r>
            <a:rPr lang="ja-JP" altLang="en-US" sz="1200" b="0">
              <a:solidFill>
                <a:schemeClr val="tx1"/>
              </a:solidFill>
              <a:effectLst/>
              <a:latin typeface="+mn-lt"/>
              <a:ea typeface="+mn-ea"/>
              <a:cs typeface="+mn-cs"/>
            </a:rPr>
            <a:t>百万円・</a:t>
          </a:r>
          <a:r>
            <a:rPr lang="en-US" altLang="ja-JP" sz="1200" b="0">
              <a:solidFill>
                <a:schemeClr val="tx1"/>
              </a:solidFill>
              <a:effectLst/>
              <a:latin typeface="+mn-lt"/>
              <a:ea typeface="+mn-ea"/>
              <a:cs typeface="+mn-cs"/>
            </a:rPr>
            <a:t>85.5</a:t>
          </a:r>
          <a:r>
            <a:rPr lang="ja-JP" altLang="en-US" sz="1200" b="0">
              <a:solidFill>
                <a:schemeClr val="tx1"/>
              </a:solidFill>
              <a:effectLst/>
              <a:latin typeface="+mn-lt"/>
              <a:ea typeface="+mn-ea"/>
              <a:cs typeface="+mn-cs"/>
            </a:rPr>
            <a:t>％減額となり、</a:t>
          </a:r>
          <a:r>
            <a:rPr lang="ja-JP" altLang="ja-JP" sz="1200" b="0">
              <a:solidFill>
                <a:schemeClr val="tx1"/>
              </a:solidFill>
              <a:effectLst/>
              <a:latin typeface="+mn-lt"/>
              <a:ea typeface="+mn-ea"/>
              <a:cs typeface="+mn-cs"/>
            </a:rPr>
            <a:t>基金全体で</a:t>
          </a:r>
          <a:r>
            <a:rPr lang="ja-JP" altLang="en-US" sz="1200" b="0">
              <a:solidFill>
                <a:schemeClr val="tx1"/>
              </a:solidFill>
              <a:effectLst/>
              <a:latin typeface="+mn-lt"/>
              <a:ea typeface="+mn-ea"/>
              <a:cs typeface="+mn-cs"/>
            </a:rPr>
            <a:t>は</a:t>
          </a:r>
          <a:r>
            <a:rPr lang="en-US" altLang="ja-JP" sz="1200" b="0">
              <a:solidFill>
                <a:schemeClr val="tx1"/>
              </a:solidFill>
              <a:effectLst/>
              <a:latin typeface="+mn-lt"/>
              <a:ea typeface="+mn-ea"/>
              <a:cs typeface="+mn-cs"/>
            </a:rPr>
            <a:t>70</a:t>
          </a:r>
          <a:r>
            <a:rPr lang="ja-JP" altLang="en-US" sz="1200" b="0">
              <a:solidFill>
                <a:schemeClr val="tx1"/>
              </a:solidFill>
              <a:effectLst/>
              <a:latin typeface="+mn-lt"/>
              <a:ea typeface="+mn-ea"/>
              <a:cs typeface="+mn-cs"/>
            </a:rPr>
            <a:t>百万円減</a:t>
          </a:r>
          <a:r>
            <a:rPr lang="ja-JP" altLang="ja-JP" sz="1200" b="0">
              <a:solidFill>
                <a:schemeClr val="tx1"/>
              </a:solidFill>
              <a:effectLst/>
              <a:latin typeface="+mn-lt"/>
              <a:ea typeface="+mn-ea"/>
              <a:cs typeface="+mn-cs"/>
            </a:rPr>
            <a:t>となっている。</a:t>
          </a:r>
          <a:endParaRPr lang="ja-JP" altLang="ja-JP" sz="1600">
            <a:solidFill>
              <a:schemeClr val="tx1"/>
            </a:solidFill>
            <a:effectLst/>
          </a:endParaRPr>
        </a:p>
        <a:p>
          <a:r>
            <a:rPr lang="en-US" altLang="ja-JP" sz="1200" b="0">
              <a:solidFill>
                <a:schemeClr val="tx1"/>
              </a:solidFill>
              <a:effectLst/>
              <a:latin typeface="+mn-lt"/>
              <a:ea typeface="+mn-ea"/>
              <a:cs typeface="+mn-cs"/>
            </a:rPr>
            <a:t>（今後の方針）</a:t>
          </a:r>
          <a:endParaRPr lang="ja-JP" altLang="ja-JP" sz="1600">
            <a:solidFill>
              <a:schemeClr val="tx1"/>
            </a:solidFill>
            <a:effectLst/>
          </a:endParaRPr>
        </a:p>
        <a:p>
          <a:r>
            <a:rPr lang="en-US" altLang="ja-JP" sz="1200" b="0">
              <a:solidFill>
                <a:schemeClr val="tx1"/>
              </a:solidFill>
              <a:effectLst/>
              <a:latin typeface="+mn-lt"/>
              <a:ea typeface="+mn-ea"/>
              <a:cs typeface="+mn-cs"/>
            </a:rPr>
            <a:t>　</a:t>
          </a:r>
          <a:r>
            <a:rPr lang="ja-JP" altLang="en-US" sz="1200" b="0">
              <a:solidFill>
                <a:schemeClr val="tx1"/>
              </a:solidFill>
              <a:effectLst/>
              <a:latin typeface="+mn-lt"/>
              <a:ea typeface="+mn-ea"/>
              <a:cs typeface="+mn-cs"/>
            </a:rPr>
            <a:t>令和３年度に庁舎建設事業において本体建設工事が開始し、</a:t>
          </a:r>
          <a:r>
            <a:rPr lang="ja-JP" altLang="ja-JP" sz="1200" b="0">
              <a:solidFill>
                <a:schemeClr val="tx1"/>
              </a:solidFill>
              <a:effectLst/>
              <a:latin typeface="+mn-lt"/>
              <a:ea typeface="+mn-ea"/>
              <a:cs typeface="+mn-cs"/>
            </a:rPr>
            <a:t>令和４年７月に全体的な整備が完了する見込みの中で、</a:t>
          </a:r>
          <a:r>
            <a:rPr lang="ja-JP" altLang="en-US" sz="1200" b="0">
              <a:solidFill>
                <a:schemeClr val="tx1"/>
              </a:solidFill>
              <a:effectLst/>
              <a:latin typeface="+mn-lt"/>
              <a:ea typeface="+mn-ea"/>
              <a:cs typeface="+mn-cs"/>
            </a:rPr>
            <a:t>多額の地方債を発行するほか、</a:t>
          </a:r>
          <a:r>
            <a:rPr lang="en-US" altLang="ja-JP" sz="1200" b="0">
              <a:solidFill>
                <a:schemeClr val="tx1"/>
              </a:solidFill>
              <a:effectLst/>
              <a:latin typeface="+mn-lt"/>
              <a:ea typeface="+mn-ea"/>
              <a:cs typeface="+mn-cs"/>
            </a:rPr>
            <a:t>近年</a:t>
          </a:r>
          <a:r>
            <a:rPr lang="ja-JP" altLang="ja-JP" sz="1200" b="0">
              <a:solidFill>
                <a:schemeClr val="tx1"/>
              </a:solidFill>
              <a:effectLst/>
              <a:latin typeface="+mn-lt"/>
              <a:ea typeface="+mn-ea"/>
              <a:cs typeface="+mn-cs"/>
            </a:rPr>
            <a:t>は</a:t>
          </a:r>
          <a:r>
            <a:rPr lang="en-US" altLang="ja-JP" sz="1200" b="0">
              <a:solidFill>
                <a:schemeClr val="tx1"/>
              </a:solidFill>
              <a:effectLst/>
              <a:latin typeface="+mn-lt"/>
              <a:ea typeface="+mn-ea"/>
              <a:cs typeface="+mn-cs"/>
            </a:rPr>
            <a:t>、松野中学校建設事業をはじめとした重点プロジェクト事業の実施に伴</a:t>
          </a:r>
          <a:r>
            <a:rPr lang="ja-JP" altLang="ja-JP" sz="1200" b="0">
              <a:solidFill>
                <a:schemeClr val="tx1"/>
              </a:solidFill>
              <a:effectLst/>
              <a:latin typeface="+mn-lt"/>
              <a:ea typeface="+mn-ea"/>
              <a:cs typeface="+mn-cs"/>
            </a:rPr>
            <a:t>い、</a:t>
          </a:r>
          <a:r>
            <a:rPr lang="en-US" altLang="ja-JP" sz="1200" b="0">
              <a:solidFill>
                <a:schemeClr val="tx1"/>
              </a:solidFill>
              <a:effectLst/>
              <a:latin typeface="+mn-lt"/>
              <a:ea typeface="+mn-ea"/>
              <a:cs typeface="+mn-cs"/>
            </a:rPr>
            <a:t>多額の地方債</a:t>
          </a:r>
          <a:r>
            <a:rPr lang="ja-JP" altLang="ja-JP" sz="1200" b="0">
              <a:solidFill>
                <a:schemeClr val="tx1"/>
              </a:solidFill>
              <a:effectLst/>
              <a:latin typeface="+mn-lt"/>
              <a:ea typeface="+mn-ea"/>
              <a:cs typeface="+mn-cs"/>
            </a:rPr>
            <a:t>を発行している</a:t>
          </a:r>
          <a:r>
            <a:rPr lang="ja-JP" altLang="en-US" sz="1200" b="0">
              <a:solidFill>
                <a:schemeClr val="tx1"/>
              </a:solidFill>
              <a:effectLst/>
              <a:latin typeface="+mn-lt"/>
              <a:ea typeface="+mn-ea"/>
              <a:cs typeface="+mn-cs"/>
            </a:rPr>
            <a:t>。そのため、</a:t>
          </a:r>
          <a:r>
            <a:rPr lang="ja-JP" altLang="ja-JP" sz="1200" b="0">
              <a:solidFill>
                <a:schemeClr val="tx1"/>
              </a:solidFill>
              <a:effectLst/>
              <a:latin typeface="+mn-lt"/>
              <a:ea typeface="+mn-ea"/>
              <a:cs typeface="+mn-cs"/>
            </a:rPr>
            <a:t>今後更に</a:t>
          </a:r>
          <a:r>
            <a:rPr lang="en-US" altLang="ja-JP" sz="1200" b="0">
              <a:solidFill>
                <a:schemeClr val="tx1"/>
              </a:solidFill>
              <a:effectLst/>
              <a:latin typeface="+mn-lt"/>
              <a:ea typeface="+mn-ea"/>
              <a:cs typeface="+mn-cs"/>
            </a:rPr>
            <a:t>公債費が増加傾向で推移</a:t>
          </a:r>
          <a:r>
            <a:rPr lang="ja-JP" altLang="en-US" sz="1200" b="0">
              <a:solidFill>
                <a:schemeClr val="tx1"/>
              </a:solidFill>
              <a:effectLst/>
              <a:latin typeface="+mn-lt"/>
              <a:ea typeface="+mn-ea"/>
              <a:cs typeface="+mn-cs"/>
            </a:rPr>
            <a:t>し</a:t>
          </a:r>
          <a:r>
            <a:rPr lang="en-US" altLang="ja-JP" sz="1200" b="0">
              <a:solidFill>
                <a:schemeClr val="tx1"/>
              </a:solidFill>
              <a:effectLst/>
              <a:latin typeface="+mn-lt"/>
              <a:ea typeface="+mn-ea"/>
              <a:cs typeface="+mn-cs"/>
            </a:rPr>
            <a:t>、基金の取り崩しは余儀なくされる</a:t>
          </a:r>
          <a:r>
            <a:rPr lang="ja-JP" altLang="ja-JP" sz="1200" b="0">
              <a:solidFill>
                <a:schemeClr val="tx1"/>
              </a:solidFill>
              <a:effectLst/>
              <a:latin typeface="+mn-lt"/>
              <a:ea typeface="+mn-ea"/>
              <a:cs typeface="+mn-cs"/>
            </a:rPr>
            <a:t>見通しである。</a:t>
          </a:r>
          <a:endParaRPr lang="ja-JP" altLang="ja-JP" sz="1600">
            <a:solidFill>
              <a:schemeClr val="tx1"/>
            </a:solidFill>
            <a:effectLst/>
          </a:endParaRPr>
        </a:p>
        <a:p>
          <a:r>
            <a:rPr lang="en-US" altLang="ja-JP" sz="1200" b="0">
              <a:solidFill>
                <a:schemeClr val="tx1"/>
              </a:solidFill>
              <a:effectLst/>
              <a:latin typeface="+mn-lt"/>
              <a:ea typeface="+mn-ea"/>
              <a:cs typeface="+mn-cs"/>
            </a:rPr>
            <a:t>　今後は、第５次行財政改革大綱や推進プラン等に基づき、更なる事務事業の見直し、施設の統廃合など、歳出の合理化等行財政改革を徹底し健全財政に努める必要がある。</a:t>
          </a:r>
          <a:endParaRPr lang="ja-JP" altLang="ja-JP" sz="16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chemeClr val="tx1"/>
              </a:solidFill>
              <a:effectLst/>
              <a:latin typeface="+mn-lt"/>
              <a:ea typeface="+mn-ea"/>
              <a:cs typeface="+mn-cs"/>
            </a:rPr>
            <a:t>（基金の使途）</a:t>
          </a:r>
          <a:endParaRPr lang="ja-JP" altLang="ja-JP" sz="1600">
            <a:solidFill>
              <a:schemeClr val="tx1"/>
            </a:solidFill>
            <a:effectLst/>
          </a:endParaRPr>
        </a:p>
        <a:p>
          <a:r>
            <a:rPr lang="en-US" altLang="ja-JP" sz="1200" b="0">
              <a:solidFill>
                <a:schemeClr val="tx1"/>
              </a:solidFill>
              <a:effectLst/>
              <a:latin typeface="+mn-lt"/>
              <a:ea typeface="+mn-ea"/>
              <a:cs typeface="+mn-cs"/>
            </a:rPr>
            <a:t>　○主な基金</a:t>
          </a:r>
          <a:endParaRPr lang="ja-JP" altLang="ja-JP" sz="1600">
            <a:solidFill>
              <a:schemeClr val="tx1"/>
            </a:solidFill>
            <a:effectLst/>
          </a:endParaRPr>
        </a:p>
        <a:p>
          <a:r>
            <a:rPr lang="en-US" altLang="ja-JP" sz="1200" b="0">
              <a:solidFill>
                <a:schemeClr val="tx1"/>
              </a:solidFill>
              <a:effectLst/>
              <a:latin typeface="+mn-lt"/>
              <a:ea typeface="+mn-ea"/>
              <a:cs typeface="+mn-cs"/>
            </a:rPr>
            <a:t>　　・地域福祉基金　　：地域福祉の推進に必要な財源を確保するため</a:t>
          </a:r>
          <a:endParaRPr lang="ja-JP" altLang="ja-JP" sz="1600">
            <a:solidFill>
              <a:schemeClr val="tx1"/>
            </a:solidFill>
            <a:effectLst/>
          </a:endParaRPr>
        </a:p>
        <a:p>
          <a:r>
            <a:rPr lang="en-US" altLang="ja-JP" sz="1200" b="0">
              <a:solidFill>
                <a:schemeClr val="tx1"/>
              </a:solidFill>
              <a:effectLst/>
              <a:latin typeface="+mn-lt"/>
              <a:ea typeface="+mn-ea"/>
              <a:cs typeface="+mn-cs"/>
            </a:rPr>
            <a:t>　　・ふるさと応援基金：松野町を愛し、応援しようとする個人又は団体から広く寄附金を募り、この寄附金を財源として協働のふるさとづくりを推進</a:t>
          </a:r>
        </a:p>
        <a:p>
          <a:r>
            <a:rPr lang="ja-JP" altLang="en-US"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するため</a:t>
          </a:r>
        </a:p>
        <a:p>
          <a:r>
            <a:rPr lang="ja-JP" altLang="en-US" sz="1200" b="0">
              <a:solidFill>
                <a:schemeClr val="tx1"/>
              </a:solidFill>
              <a:effectLst/>
              <a:latin typeface="+mn-lt"/>
              <a:ea typeface="+mn-ea"/>
              <a:cs typeface="+mn-cs"/>
            </a:rPr>
            <a:t>　　</a:t>
          </a:r>
          <a:r>
            <a:rPr lang="en-US" altLang="ja-JP" sz="1100" b="0">
              <a:solidFill>
                <a:schemeClr val="dk1"/>
              </a:solidFill>
              <a:effectLst/>
              <a:latin typeface="+mn-lt"/>
              <a:ea typeface="+mn-ea"/>
              <a:cs typeface="+mn-cs"/>
            </a:rPr>
            <a:t>・庁舎建設基金　　</a:t>
          </a:r>
          <a:r>
            <a:rPr lang="ja-JP" altLang="en-US" sz="1100" b="0">
              <a:solidFill>
                <a:schemeClr val="dk1"/>
              </a:solidFill>
              <a:effectLst/>
              <a:latin typeface="+mn-lt"/>
              <a:ea typeface="+mn-ea"/>
              <a:cs typeface="+mn-cs"/>
            </a:rPr>
            <a:t>　</a:t>
          </a:r>
          <a:r>
            <a:rPr lang="en-US" altLang="ja-JP" sz="1100" b="0">
              <a:solidFill>
                <a:schemeClr val="dk1"/>
              </a:solidFill>
              <a:effectLst/>
              <a:latin typeface="+mn-lt"/>
              <a:ea typeface="+mn-ea"/>
              <a:cs typeface="+mn-cs"/>
            </a:rPr>
            <a:t>：庁舎の建設に必要な経費の財源を確保するため</a:t>
          </a:r>
          <a:endParaRPr lang="ja-JP" altLang="ja-JP" sz="1600">
            <a:solidFill>
              <a:schemeClr val="tx1"/>
            </a:solidFill>
            <a:effectLst/>
          </a:endParaRPr>
        </a:p>
        <a:p>
          <a:r>
            <a:rPr lang="en-US" altLang="ja-JP" sz="1200" b="0">
              <a:solidFill>
                <a:schemeClr val="tx1"/>
              </a:solidFill>
              <a:effectLst/>
              <a:latin typeface="+mn-lt"/>
              <a:ea typeface="+mn-ea"/>
              <a:cs typeface="+mn-cs"/>
            </a:rPr>
            <a:t>　　・災害対策基金　　：地震や風水害等のあらゆる自然災害から、町民の生命と財産を守るべく、その予防対策、復旧対策、復興対策等の推進に必要</a:t>
          </a:r>
        </a:p>
        <a:p>
          <a:r>
            <a:rPr lang="ja-JP" altLang="en-US" sz="1200" b="0">
              <a:solidFill>
                <a:schemeClr val="tx1"/>
              </a:solidFill>
              <a:effectLst/>
              <a:latin typeface="+mn-lt"/>
              <a:ea typeface="+mn-ea"/>
              <a:cs typeface="+mn-cs"/>
            </a:rPr>
            <a:t>　　　　　　　　　　　</a:t>
          </a:r>
          <a:r>
            <a:rPr lang="en-US" altLang="ja-JP" sz="1200" b="0">
              <a:solidFill>
                <a:schemeClr val="tx1"/>
              </a:solidFill>
              <a:effectLst/>
              <a:latin typeface="+mn-lt"/>
              <a:ea typeface="+mn-ea"/>
              <a:cs typeface="+mn-cs"/>
            </a:rPr>
            <a:t>な財源を確保するため</a:t>
          </a:r>
          <a:endParaRPr lang="ja-JP" altLang="ja-JP" sz="1600">
            <a:solidFill>
              <a:schemeClr val="tx1"/>
            </a:solidFill>
            <a:effectLst/>
          </a:endParaRPr>
        </a:p>
        <a:p>
          <a:r>
            <a:rPr lang="en-US" altLang="ja-JP" sz="1200" b="0">
              <a:solidFill>
                <a:schemeClr val="tx1"/>
              </a:solidFill>
              <a:effectLst/>
              <a:latin typeface="+mn-lt"/>
              <a:ea typeface="+mn-ea"/>
              <a:cs typeface="+mn-cs"/>
            </a:rPr>
            <a:t>　　・人材育成基金　：国内外の修学奨励、研修その他広範囲の有為な人材育成事業に対し、予算の範囲内で奨学金貸付け又は研修助成を行うため</a:t>
          </a:r>
          <a:endParaRPr lang="ja-JP" altLang="ja-JP" sz="1600">
            <a:solidFill>
              <a:schemeClr val="tx1"/>
            </a:solidFill>
            <a:effectLst/>
          </a:endParaRPr>
        </a:p>
        <a:p>
          <a:r>
            <a:rPr lang="en-US" altLang="ja-JP" sz="1200" b="0">
              <a:solidFill>
                <a:schemeClr val="tx1"/>
              </a:solidFill>
              <a:effectLst/>
              <a:latin typeface="+mn-lt"/>
              <a:ea typeface="+mn-ea"/>
              <a:cs typeface="+mn-cs"/>
            </a:rPr>
            <a:t>（増減理由）</a:t>
          </a:r>
          <a:endParaRPr lang="ja-JP" altLang="ja-JP" sz="1600">
            <a:solidFill>
              <a:schemeClr val="tx1"/>
            </a:solidFill>
            <a:effectLst/>
          </a:endParaRPr>
        </a:p>
        <a:p>
          <a:r>
            <a:rPr lang="en-US" altLang="ja-JP" sz="1200" b="0">
              <a:solidFill>
                <a:schemeClr val="tx1"/>
              </a:solidFill>
              <a:effectLst/>
              <a:latin typeface="+mn-lt"/>
              <a:ea typeface="+mn-ea"/>
              <a:cs typeface="+mn-cs"/>
            </a:rPr>
            <a:t>　庁舎建設基金は</a:t>
          </a:r>
          <a:r>
            <a:rPr lang="ja-JP" altLang="ja-JP" sz="1200" b="0">
              <a:solidFill>
                <a:schemeClr val="tx1"/>
              </a:solidFill>
              <a:effectLst/>
              <a:latin typeface="+mn-lt"/>
              <a:ea typeface="+mn-ea"/>
              <a:cs typeface="+mn-cs"/>
            </a:rPr>
            <a:t>、</a:t>
          </a:r>
          <a:r>
            <a:rPr lang="ja-JP" altLang="ja-JP" sz="1100" b="0">
              <a:solidFill>
                <a:schemeClr val="tx1"/>
              </a:solidFill>
              <a:effectLst/>
              <a:latin typeface="+mn-lt"/>
              <a:ea typeface="+mn-ea"/>
              <a:cs typeface="+mn-cs"/>
            </a:rPr>
            <a:t>庁舎建設事業が本格化し、必要な財源として庁舎建設基金を取り崩したことから、庁舎建設基金が対前年度比</a:t>
          </a:r>
          <a:r>
            <a:rPr lang="en-US" altLang="ja-JP" sz="1100" b="0">
              <a:solidFill>
                <a:schemeClr val="tx1"/>
              </a:solidFill>
              <a:effectLst/>
              <a:latin typeface="+mn-lt"/>
              <a:ea typeface="+mn-ea"/>
              <a:cs typeface="+mn-cs"/>
            </a:rPr>
            <a:t>189</a:t>
          </a:r>
          <a:r>
            <a:rPr lang="ja-JP" altLang="ja-JP" sz="1100" b="0">
              <a:solidFill>
                <a:schemeClr val="tx1"/>
              </a:solidFill>
              <a:effectLst/>
              <a:latin typeface="+mn-lt"/>
              <a:ea typeface="+mn-ea"/>
              <a:cs typeface="+mn-cs"/>
            </a:rPr>
            <a:t>百万円・</a:t>
          </a:r>
          <a:r>
            <a:rPr lang="en-US" altLang="ja-JP" sz="1100" b="0">
              <a:solidFill>
                <a:schemeClr val="tx1"/>
              </a:solidFill>
              <a:effectLst/>
              <a:latin typeface="+mn-lt"/>
              <a:ea typeface="+mn-ea"/>
              <a:cs typeface="+mn-cs"/>
            </a:rPr>
            <a:t>85.5</a:t>
          </a:r>
          <a:r>
            <a:rPr lang="ja-JP" altLang="ja-JP" sz="1100" b="0">
              <a:solidFill>
                <a:schemeClr val="tx1"/>
              </a:solidFill>
              <a:effectLst/>
              <a:latin typeface="+mn-lt"/>
              <a:ea typeface="+mn-ea"/>
              <a:cs typeface="+mn-cs"/>
            </a:rPr>
            <a:t>％減額となっている。</a:t>
          </a:r>
          <a:endParaRPr lang="ja-JP" altLang="ja-JP" sz="1600">
            <a:solidFill>
              <a:schemeClr val="tx1"/>
            </a:solidFill>
            <a:effectLst/>
          </a:endParaRPr>
        </a:p>
        <a:p>
          <a:r>
            <a:rPr lang="en-US" altLang="ja-JP" sz="1200" b="0">
              <a:solidFill>
                <a:schemeClr val="tx1"/>
              </a:solidFill>
              <a:effectLst/>
              <a:latin typeface="+mn-lt"/>
              <a:ea typeface="+mn-ea"/>
              <a:cs typeface="+mn-cs"/>
            </a:rPr>
            <a:t>（今後の方針）</a:t>
          </a:r>
          <a:endParaRPr lang="ja-JP" altLang="ja-JP" sz="1600">
            <a:solidFill>
              <a:schemeClr val="tx1"/>
            </a:solidFill>
            <a:effectLst/>
          </a:endParaRPr>
        </a:p>
        <a:p>
          <a:r>
            <a:rPr lang="en-US" altLang="ja-JP" sz="1200" b="0">
              <a:solidFill>
                <a:schemeClr val="tx1"/>
              </a:solidFill>
              <a:effectLst/>
              <a:latin typeface="+mn-lt"/>
              <a:ea typeface="+mn-ea"/>
              <a:cs typeface="+mn-cs"/>
            </a:rPr>
            <a:t>　それぞれ基金の事業目的に応じて、今後の計画に基づき対応することとしている。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chemeClr val="tx1"/>
              </a:solidFill>
              <a:effectLst/>
              <a:latin typeface="+mn-lt"/>
              <a:ea typeface="+mn-ea"/>
              <a:cs typeface="+mn-cs"/>
            </a:rPr>
            <a:t>（増減理由）</a:t>
          </a:r>
          <a:endParaRPr lang="ja-JP" altLang="ja-JP" sz="1600">
            <a:solidFill>
              <a:schemeClr val="tx1"/>
            </a:solidFill>
            <a:effectLst/>
          </a:endParaRPr>
        </a:p>
        <a:p>
          <a:pPr eaLnBrk="1" fontAlgn="auto" latinLnBrk="0" hangingPunct="1"/>
          <a:r>
            <a:rPr lang="en-US" altLang="ja-JP" sz="1200" b="0">
              <a:solidFill>
                <a:schemeClr val="tx1"/>
              </a:solidFill>
              <a:effectLst/>
              <a:latin typeface="+mn-lt"/>
              <a:ea typeface="+mn-ea"/>
              <a:cs typeface="+mn-cs"/>
            </a:rPr>
            <a:t>　中学校建設事業をはじめ、宇和島地区広域事務組合における汚泥再生処理センター及び熱回収施設等建設事業等、近年大型プロジェクト事業の実施に伴い、多額の地方債を発行したことから公債費が増加しているが、</a:t>
          </a:r>
          <a:r>
            <a:rPr lang="ja-JP" altLang="ja-JP" sz="1200" b="0">
              <a:solidFill>
                <a:schemeClr val="tx1"/>
              </a:solidFill>
              <a:effectLst/>
              <a:latin typeface="+mn-lt"/>
              <a:ea typeface="+mn-ea"/>
              <a:cs typeface="+mn-cs"/>
            </a:rPr>
            <a:t>令和</a:t>
          </a:r>
          <a:r>
            <a:rPr lang="ja-JP" altLang="en-US" sz="1200" b="0">
              <a:solidFill>
                <a:schemeClr val="tx1"/>
              </a:solidFill>
              <a:effectLst/>
              <a:latin typeface="+mn-lt"/>
              <a:ea typeface="+mn-ea"/>
              <a:cs typeface="+mn-cs"/>
            </a:rPr>
            <a:t>３</a:t>
          </a:r>
          <a:r>
            <a:rPr lang="ja-JP" altLang="ja-JP" sz="1200" b="0">
              <a:solidFill>
                <a:schemeClr val="tx1"/>
              </a:solidFill>
              <a:effectLst/>
              <a:latin typeface="+mn-lt"/>
              <a:ea typeface="+mn-ea"/>
              <a:cs typeface="+mn-cs"/>
            </a:rPr>
            <a:t>年度においては、</a:t>
          </a:r>
          <a:r>
            <a:rPr lang="en-US" altLang="ja-JP" sz="1200" b="0">
              <a:solidFill>
                <a:schemeClr val="tx1"/>
              </a:solidFill>
              <a:effectLst/>
              <a:latin typeface="+mn-lt"/>
              <a:ea typeface="+mn-ea"/>
              <a:cs typeface="+mn-cs"/>
            </a:rPr>
            <a:t>歳計剰余金処分による積立てを行うとともに、財源不足に対する取崩し</a:t>
          </a:r>
          <a:r>
            <a:rPr lang="ja-JP" altLang="ja-JP" sz="1200" b="0">
              <a:solidFill>
                <a:schemeClr val="tx1"/>
              </a:solidFill>
              <a:effectLst/>
              <a:latin typeface="+mn-lt"/>
              <a:ea typeface="+mn-ea"/>
              <a:cs typeface="+mn-cs"/>
            </a:rPr>
            <a:t>が、</a:t>
          </a:r>
          <a:r>
            <a:rPr lang="ja-JP" altLang="ja-JP" sz="1100" b="0">
              <a:solidFill>
                <a:schemeClr val="tx1"/>
              </a:solidFill>
              <a:effectLst/>
              <a:latin typeface="+mn-lt"/>
              <a:ea typeface="+mn-ea"/>
              <a:cs typeface="+mn-cs"/>
            </a:rPr>
            <a:t>令和２年度に引き続き</a:t>
          </a:r>
          <a:r>
            <a:rPr lang="ja-JP" altLang="en-US" sz="1100" b="0">
              <a:solidFill>
                <a:schemeClr val="tx1"/>
              </a:solidFill>
              <a:effectLst/>
              <a:latin typeface="+mn-lt"/>
              <a:ea typeface="+mn-ea"/>
              <a:cs typeface="+mn-cs"/>
            </a:rPr>
            <a:t>、令和３年度においても</a:t>
          </a:r>
          <a:r>
            <a:rPr lang="ja-JP" altLang="ja-JP" sz="1100" b="0">
              <a:solidFill>
                <a:schemeClr val="tx1"/>
              </a:solidFill>
              <a:effectLst/>
              <a:latin typeface="+mn-lt"/>
              <a:ea typeface="+mn-ea"/>
              <a:cs typeface="+mn-cs"/>
            </a:rPr>
            <a:t>取り崩し不要となった</a:t>
          </a:r>
          <a:r>
            <a:rPr lang="ja-JP" altLang="ja-JP" sz="1200" b="0">
              <a:solidFill>
                <a:schemeClr val="tx1"/>
              </a:solidFill>
              <a:effectLst/>
              <a:latin typeface="+mn-lt"/>
              <a:ea typeface="+mn-ea"/>
              <a:cs typeface="+mn-cs"/>
            </a:rPr>
            <a:t>ため、</a:t>
          </a:r>
          <a:r>
            <a:rPr lang="en-US" altLang="ja-JP" sz="1200" b="0">
              <a:solidFill>
                <a:schemeClr val="tx1"/>
              </a:solidFill>
              <a:effectLst/>
              <a:latin typeface="+mn-lt"/>
              <a:ea typeface="+mn-ea"/>
              <a:cs typeface="+mn-cs"/>
            </a:rPr>
            <a:t>対前年度57百万円・6.3％</a:t>
          </a:r>
          <a:r>
            <a:rPr lang="ja-JP" altLang="ja-JP" sz="1200" b="0">
              <a:solidFill>
                <a:schemeClr val="tx1"/>
              </a:solidFill>
              <a:effectLst/>
              <a:latin typeface="+mn-lt"/>
              <a:ea typeface="+mn-ea"/>
              <a:cs typeface="+mn-cs"/>
            </a:rPr>
            <a:t>増となっている</a:t>
          </a:r>
          <a:r>
            <a:rPr lang="en-US" altLang="ja-JP" sz="1200" b="0">
              <a:solidFill>
                <a:schemeClr val="tx1"/>
              </a:solidFill>
              <a:effectLst/>
              <a:latin typeface="+mn-lt"/>
              <a:ea typeface="+mn-ea"/>
              <a:cs typeface="+mn-cs"/>
            </a:rPr>
            <a:t>。</a:t>
          </a:r>
          <a:endParaRPr lang="ja-JP" altLang="ja-JP" sz="1600">
            <a:solidFill>
              <a:schemeClr val="tx1"/>
            </a:solidFill>
            <a:effectLst/>
          </a:endParaRPr>
        </a:p>
        <a:p>
          <a:r>
            <a:rPr lang="en-US" altLang="ja-JP" sz="1200" b="0">
              <a:solidFill>
                <a:schemeClr val="tx1"/>
              </a:solidFill>
              <a:effectLst/>
              <a:latin typeface="+mn-lt"/>
              <a:ea typeface="+mn-ea"/>
              <a:cs typeface="+mn-cs"/>
            </a:rPr>
            <a:t>（今後の方針）</a:t>
          </a:r>
          <a:endParaRPr lang="ja-JP" altLang="ja-JP" sz="1600">
            <a:solidFill>
              <a:schemeClr val="tx1"/>
            </a:solidFill>
            <a:effectLst/>
          </a:endParaRPr>
        </a:p>
        <a:p>
          <a:r>
            <a:rPr lang="en-US" altLang="ja-JP" sz="1200" b="0">
              <a:solidFill>
                <a:schemeClr val="tx1"/>
              </a:solidFill>
              <a:effectLst/>
              <a:latin typeface="+mn-lt"/>
              <a:ea typeface="+mn-ea"/>
              <a:cs typeface="+mn-cs"/>
            </a:rPr>
            <a:t>　16年度からの普通建設事業に係る新規地方債の発行抑制策の実施に伴い</a:t>
          </a:r>
          <a:r>
            <a:rPr lang="ja-JP" altLang="en-US" sz="1200" b="0">
              <a:solidFill>
                <a:schemeClr val="tx1"/>
              </a:solidFill>
              <a:effectLst/>
              <a:latin typeface="+mn-lt"/>
              <a:ea typeface="+mn-ea"/>
              <a:cs typeface="+mn-cs"/>
            </a:rPr>
            <a:t>、</a:t>
          </a:r>
          <a:r>
            <a:rPr lang="en-US" altLang="ja-JP" sz="1200" b="0">
              <a:solidFill>
                <a:schemeClr val="tx1"/>
              </a:solidFill>
              <a:effectLst/>
              <a:latin typeface="+mn-lt"/>
              <a:ea typeface="+mn-ea"/>
              <a:cs typeface="+mn-cs"/>
            </a:rPr>
            <a:t>これまで減少傾向で推移していた公債費については、近年の大型建設事業の実施に伴い多額の地方債を発行したことから、29年度を機に増加に転じており、</a:t>
          </a:r>
          <a:r>
            <a:rPr lang="ja-JP" altLang="en-US" sz="1200" b="0">
              <a:solidFill>
                <a:schemeClr val="tx1"/>
              </a:solidFill>
              <a:effectLst/>
              <a:latin typeface="+mn-lt"/>
              <a:ea typeface="+mn-ea"/>
              <a:cs typeface="+mn-cs"/>
            </a:rPr>
            <a:t>中長期財政計画においては、後年度ほど財源不足に対する</a:t>
          </a:r>
          <a:r>
            <a:rPr lang="en-US" altLang="ja-JP" sz="1200" b="0">
              <a:solidFill>
                <a:schemeClr val="tx1"/>
              </a:solidFill>
              <a:effectLst/>
              <a:latin typeface="+mn-lt"/>
              <a:ea typeface="+mn-ea"/>
              <a:cs typeface="+mn-cs"/>
            </a:rPr>
            <a:t>基金の取り崩しは余儀なくされる見込みである。</a:t>
          </a:r>
          <a:endParaRPr lang="ja-JP" altLang="ja-JP" sz="1600">
            <a:solidFill>
              <a:schemeClr val="tx1"/>
            </a:solidFill>
            <a:effectLst/>
          </a:endParaRPr>
        </a:p>
        <a:p>
          <a:r>
            <a:rPr lang="en-US" altLang="ja-JP" sz="1200" b="0">
              <a:solidFill>
                <a:schemeClr val="tx1"/>
              </a:solidFill>
              <a:effectLst/>
              <a:latin typeface="+mn-lt"/>
              <a:ea typeface="+mn-ea"/>
              <a:cs typeface="+mn-cs"/>
            </a:rPr>
            <a:t>　今後は、更なる行財政改革の推進により健全財政を堅持する必要がある。</a:t>
          </a:r>
          <a:endParaRPr lang="ja-JP" altLang="ja-JP" sz="1600">
            <a:solidFill>
              <a:schemeClr val="tx1"/>
            </a:solidFill>
            <a:effectLst/>
          </a:endParaRPr>
        </a:p>
        <a:p>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tx1"/>
              </a:solidFill>
              <a:effectLst/>
              <a:latin typeface="+mn-lt"/>
              <a:ea typeface="+mn-ea"/>
              <a:cs typeface="+mn-cs"/>
            </a:rPr>
            <a:t>（増減理由）</a:t>
          </a:r>
          <a:endParaRPr lang="ja-JP" altLang="ja-JP" sz="1100">
            <a:solidFill>
              <a:schemeClr val="tx1"/>
            </a:solidFill>
            <a:effectLst/>
          </a:endParaRPr>
        </a:p>
        <a:p>
          <a:r>
            <a:rPr lang="en-US" altLang="ja-JP" sz="1100" b="0">
              <a:solidFill>
                <a:schemeClr val="tx1"/>
              </a:solidFill>
              <a:effectLst/>
              <a:latin typeface="+mn-lt"/>
              <a:ea typeface="+mn-ea"/>
              <a:cs typeface="+mn-cs"/>
            </a:rPr>
            <a:t>　</a:t>
          </a:r>
          <a:r>
            <a:rPr lang="ja-JP" altLang="en-US" sz="1100" b="0">
              <a:solidFill>
                <a:schemeClr val="tx1"/>
              </a:solidFill>
              <a:effectLst/>
              <a:latin typeface="+mn-lt"/>
              <a:ea typeface="+mn-ea"/>
              <a:cs typeface="+mn-cs"/>
            </a:rPr>
            <a:t>普通交付税で、臨時財政対策債を償還するための基金の積立に要する経費として</a:t>
          </a:r>
          <a:r>
            <a:rPr lang="en-US" altLang="ja-JP" sz="1100" b="0">
              <a:solidFill>
                <a:schemeClr val="tx1"/>
              </a:solidFill>
              <a:effectLst/>
              <a:latin typeface="+mn-lt"/>
              <a:ea typeface="+mn-ea"/>
              <a:cs typeface="+mn-cs"/>
            </a:rPr>
            <a:t>21</a:t>
          </a:r>
          <a:r>
            <a:rPr lang="ja-JP" altLang="en-US" sz="1100" b="0">
              <a:solidFill>
                <a:schemeClr val="tx1"/>
              </a:solidFill>
              <a:effectLst/>
              <a:latin typeface="+mn-lt"/>
              <a:ea typeface="+mn-ea"/>
              <a:cs typeface="+mn-cs"/>
            </a:rPr>
            <a:t>百万円が算定されており、併せて決算剰余金が見込まれることから</a:t>
          </a:r>
          <a:r>
            <a:rPr lang="en-US" altLang="ja-JP" sz="1100" b="0">
              <a:solidFill>
                <a:schemeClr val="tx1"/>
              </a:solidFill>
              <a:effectLst/>
              <a:latin typeface="+mn-lt"/>
              <a:ea typeface="+mn-ea"/>
              <a:cs typeface="+mn-cs"/>
            </a:rPr>
            <a:t>50</a:t>
          </a:r>
          <a:r>
            <a:rPr lang="ja-JP" altLang="en-US" sz="1100" b="0">
              <a:solidFill>
                <a:schemeClr val="tx1"/>
              </a:solidFill>
              <a:effectLst/>
              <a:latin typeface="+mn-lt"/>
              <a:ea typeface="+mn-ea"/>
              <a:cs typeface="+mn-cs"/>
            </a:rPr>
            <a:t>百万円の積立を行ったことにより、対前年度比</a:t>
          </a:r>
          <a:r>
            <a:rPr lang="en-US" altLang="ja-JP" sz="1100" b="0">
              <a:solidFill>
                <a:schemeClr val="tx1"/>
              </a:solidFill>
              <a:effectLst/>
              <a:latin typeface="+mn-lt"/>
              <a:ea typeface="+mn-ea"/>
              <a:cs typeface="+mn-cs"/>
            </a:rPr>
            <a:t>76.9</a:t>
          </a:r>
          <a:r>
            <a:rPr lang="ja-JP" altLang="en-US" sz="1100" b="0">
              <a:solidFill>
                <a:schemeClr val="tx1"/>
              </a:solidFill>
              <a:effectLst/>
              <a:latin typeface="+mn-lt"/>
              <a:ea typeface="+mn-ea"/>
              <a:cs typeface="+mn-cs"/>
            </a:rPr>
            <a:t>％増となっている。</a:t>
          </a:r>
          <a:endParaRPr lang="en-US" altLang="ja-JP" sz="1100" b="0">
            <a:solidFill>
              <a:schemeClr val="tx1"/>
            </a:solidFill>
            <a:effectLst/>
            <a:latin typeface="+mn-lt"/>
            <a:ea typeface="+mn-ea"/>
            <a:cs typeface="+mn-cs"/>
          </a:endParaRPr>
        </a:p>
        <a:p>
          <a:r>
            <a:rPr lang="ja-JP" altLang="en-US" sz="1100" b="0">
              <a:solidFill>
                <a:schemeClr val="tx1"/>
              </a:solidFill>
              <a:effectLst/>
              <a:latin typeface="+mn-lt"/>
              <a:ea typeface="+mn-ea"/>
              <a:cs typeface="+mn-cs"/>
            </a:rPr>
            <a:t>（</a:t>
          </a:r>
          <a:r>
            <a:rPr lang="en-US" altLang="ja-JP" sz="1100" b="0">
              <a:solidFill>
                <a:schemeClr val="tx1"/>
              </a:solidFill>
              <a:effectLst/>
              <a:latin typeface="+mn-lt"/>
              <a:ea typeface="+mn-ea"/>
              <a:cs typeface="+mn-cs"/>
            </a:rPr>
            <a:t>今後の方針）</a:t>
          </a:r>
          <a:endParaRPr lang="ja-JP" altLang="ja-JP" sz="1100">
            <a:solidFill>
              <a:schemeClr val="tx1"/>
            </a:solidFill>
            <a:effectLst/>
          </a:endParaRPr>
        </a:p>
        <a:p>
          <a:r>
            <a:rPr lang="en-US" altLang="ja-JP" sz="1100" b="0">
              <a:solidFill>
                <a:schemeClr val="tx1"/>
              </a:solidFill>
              <a:effectLst/>
              <a:latin typeface="+mn-lt"/>
              <a:ea typeface="+mn-ea"/>
              <a:cs typeface="+mn-cs"/>
            </a:rPr>
            <a:t>　三位一体の改革等の影響を受け、危機的な財政状況に陥ったことから、16年度に全額を取崩していた。</a:t>
          </a:r>
          <a:endParaRPr lang="ja-JP" altLang="ja-JP" sz="1100">
            <a:solidFill>
              <a:schemeClr val="tx1"/>
            </a:solidFill>
            <a:effectLst/>
          </a:endParaRPr>
        </a:p>
        <a:p>
          <a:r>
            <a:rPr lang="en-US" altLang="ja-JP" sz="1100" b="0">
              <a:solidFill>
                <a:schemeClr val="tx1"/>
              </a:solidFill>
              <a:effectLst/>
              <a:latin typeface="+mn-lt"/>
              <a:ea typeface="+mn-ea"/>
              <a:cs typeface="+mn-cs"/>
            </a:rPr>
            <a:t>　その後、第５次行財政改革大綱、推進プランに基づく人件費の削減や施設の統廃合、指定管理者制度の導入等による行財政改革の実施ほか、新規地方債の発行抑制策に基づく公債費の減少等により、危機的な財政状況から脱し、また地方交付税の回復も相まって、財政調整基金の残高も回復させることができ、比較的安定した財政状況となったことから、将来の公債費負担の増加に備えるため、</a:t>
          </a:r>
          <a:r>
            <a:rPr lang="ja-JP" altLang="en-US" sz="1100" b="0">
              <a:solidFill>
                <a:schemeClr val="tx1"/>
              </a:solidFill>
              <a:effectLst/>
              <a:latin typeface="+mn-lt"/>
              <a:ea typeface="+mn-ea"/>
              <a:cs typeface="+mn-cs"/>
            </a:rPr>
            <a:t>平成</a:t>
          </a:r>
          <a:r>
            <a:rPr lang="en-US" altLang="ja-JP" sz="1100" b="0">
              <a:solidFill>
                <a:schemeClr val="tx1"/>
              </a:solidFill>
              <a:effectLst/>
              <a:latin typeface="+mn-lt"/>
              <a:ea typeface="+mn-ea"/>
              <a:cs typeface="+mn-cs"/>
            </a:rPr>
            <a:t>27年度に35百万円、</a:t>
          </a:r>
          <a:r>
            <a:rPr lang="ja-JP" altLang="en-US" sz="1100" b="0">
              <a:solidFill>
                <a:schemeClr val="tx1"/>
              </a:solidFill>
              <a:effectLst/>
              <a:latin typeface="+mn-lt"/>
              <a:ea typeface="+mn-ea"/>
              <a:cs typeface="+mn-cs"/>
            </a:rPr>
            <a:t>平成</a:t>
          </a:r>
          <a:r>
            <a:rPr lang="en-US" altLang="ja-JP" sz="1100" b="0">
              <a:solidFill>
                <a:schemeClr val="tx1"/>
              </a:solidFill>
              <a:effectLst/>
              <a:latin typeface="+mn-lt"/>
              <a:ea typeface="+mn-ea"/>
              <a:cs typeface="+mn-cs"/>
            </a:rPr>
            <a:t>28年度に30百万円</a:t>
          </a:r>
          <a:r>
            <a:rPr lang="ja-JP" altLang="en-US" sz="1100" b="0">
              <a:solidFill>
                <a:schemeClr val="tx1"/>
              </a:solidFill>
              <a:effectLst/>
              <a:latin typeface="+mn-lt"/>
              <a:ea typeface="+mn-ea"/>
              <a:cs typeface="+mn-cs"/>
            </a:rPr>
            <a:t>、令和３年度に</a:t>
          </a:r>
          <a:r>
            <a:rPr lang="en-US" altLang="ja-JP" sz="1100" b="0">
              <a:solidFill>
                <a:schemeClr val="tx1"/>
              </a:solidFill>
              <a:effectLst/>
              <a:latin typeface="+mn-lt"/>
              <a:ea typeface="+mn-ea"/>
              <a:cs typeface="+mn-cs"/>
            </a:rPr>
            <a:t>50</a:t>
          </a:r>
          <a:r>
            <a:rPr lang="ja-JP" altLang="en-US" sz="1100" b="0">
              <a:solidFill>
                <a:schemeClr val="tx1"/>
              </a:solidFill>
              <a:effectLst/>
              <a:latin typeface="+mn-lt"/>
              <a:ea typeface="+mn-ea"/>
              <a:cs typeface="+mn-cs"/>
            </a:rPr>
            <a:t>百万円</a:t>
          </a:r>
          <a:r>
            <a:rPr lang="en-US" altLang="ja-JP" sz="1100" b="0">
              <a:solidFill>
                <a:schemeClr val="tx1"/>
              </a:solidFill>
              <a:effectLst/>
              <a:latin typeface="+mn-lt"/>
              <a:ea typeface="+mn-ea"/>
              <a:cs typeface="+mn-cs"/>
            </a:rPr>
            <a:t>を積み立てたところである。</a:t>
          </a:r>
          <a:endParaRPr lang="ja-JP" altLang="ja-JP" sz="1100">
            <a:solidFill>
              <a:schemeClr val="tx1"/>
            </a:solidFill>
            <a:effectLst/>
          </a:endParaRPr>
        </a:p>
        <a:p>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今後は、</a:t>
          </a:r>
          <a:r>
            <a:rPr lang="en-US" altLang="ja-JP" sz="1100" b="0">
              <a:solidFill>
                <a:schemeClr val="tx1"/>
              </a:solidFill>
              <a:effectLst/>
              <a:latin typeface="+mn-lt"/>
              <a:ea typeface="+mn-ea"/>
              <a:cs typeface="+mn-cs"/>
            </a:rPr>
            <a:t>庁舎建設事業</a:t>
          </a:r>
          <a:r>
            <a:rPr lang="ja-JP" altLang="ja-JP" sz="1100" b="0">
              <a:solidFill>
                <a:schemeClr val="tx1"/>
              </a:solidFill>
              <a:effectLst/>
              <a:latin typeface="+mn-lt"/>
              <a:ea typeface="+mn-ea"/>
              <a:cs typeface="+mn-cs"/>
            </a:rPr>
            <a:t>をはじめとした</a:t>
          </a:r>
          <a:r>
            <a:rPr lang="en-US" altLang="ja-JP" sz="1100" b="0">
              <a:solidFill>
                <a:schemeClr val="tx1"/>
              </a:solidFill>
              <a:effectLst/>
              <a:latin typeface="+mn-lt"/>
              <a:ea typeface="+mn-ea"/>
              <a:cs typeface="+mn-cs"/>
            </a:rPr>
            <a:t>大型建設事業の実施により、公債費が増加傾向で推移する見通しであるため、事業の厳選や行財政改革の推進により健全財政を堅持しなければならないが、状況によっては財源不足に対応するため、減債基金からの繰入も必要に応じて行うものである。</a:t>
          </a:r>
          <a:endParaRPr lang="ja-JP" altLang="ja-JP" sz="11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3,747
3,726
98.45
5,539,096
5,302,419
226,047
2,497,092
5,520,546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400">
            <a:solidFill>
              <a:schemeClr val="tx1"/>
            </a:solidFill>
            <a:effectLst/>
          </a:endParaRPr>
        </a:p>
        <a:p>
          <a:r>
            <a:rPr lang="en-US" altLang="ja-JP" sz="1100" b="0">
              <a:solidFill>
                <a:schemeClr val="tx1"/>
              </a:solidFill>
              <a:effectLst/>
              <a:latin typeface="+mn-lt"/>
              <a:ea typeface="+mn-ea"/>
              <a:cs typeface="+mn-cs"/>
            </a:rPr>
            <a:t>　そのため、第５次行財政改革大綱及び推進プランに基づく徹底した行財政改革の継続や行政の効率化に努めることにより、財政の健全化を図る。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107648</xdr:rowOff>
    </xdr:to>
    <xdr:cxnSp macro="">
      <xdr:nvCxnSpPr>
        <xdr:cNvPr id="76" name="直線コネクタ 75"/>
        <xdr:cNvCxnSpPr/>
      </xdr:nvCxnSpPr>
      <xdr:spPr>
        <a:xfrm>
          <a:off x="2336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rgbClr val="FF0000"/>
              </a:solidFill>
              <a:effectLst/>
              <a:latin typeface="+mn-lt"/>
              <a:ea typeface="+mn-ea"/>
              <a:cs typeface="+mn-cs"/>
            </a:rPr>
            <a:t>　</a:t>
          </a:r>
          <a:r>
            <a:rPr lang="en-US" altLang="ja-JP" sz="1100" b="0">
              <a:solidFill>
                <a:schemeClr val="tx1"/>
              </a:solidFill>
              <a:effectLst/>
              <a:latin typeface="+mn-lt"/>
              <a:ea typeface="+mn-ea"/>
              <a:cs typeface="+mn-cs"/>
            </a:rPr>
            <a:t>経常収支比率は、対前年度比で2.7</a:t>
          </a:r>
          <a:r>
            <a:rPr lang="ja-JP" altLang="en-US" sz="1100" b="0">
              <a:solidFill>
                <a:schemeClr val="tx1"/>
              </a:solidFill>
              <a:effectLst/>
              <a:latin typeface="+mn-lt"/>
              <a:ea typeface="+mn-ea"/>
              <a:cs typeface="+mn-cs"/>
            </a:rPr>
            <a:t>ポイント</a:t>
          </a:r>
          <a:r>
            <a:rPr lang="en-US" altLang="ja-JP" sz="1100" b="0">
              <a:solidFill>
                <a:schemeClr val="tx1"/>
              </a:solidFill>
              <a:effectLst/>
              <a:latin typeface="+mn-lt"/>
              <a:ea typeface="+mn-ea"/>
              <a:cs typeface="+mn-cs"/>
            </a:rPr>
            <a:t>低くなっている。</a:t>
          </a:r>
          <a:endParaRPr lang="ja-JP" altLang="ja-JP" sz="1400">
            <a:solidFill>
              <a:schemeClr val="tx1"/>
            </a:solidFill>
            <a:effectLst/>
          </a:endParaRPr>
        </a:p>
        <a:p>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これは</a:t>
          </a:r>
          <a:r>
            <a:rPr lang="ja-JP" altLang="en-US" sz="1100" b="0">
              <a:solidFill>
                <a:schemeClr val="tx1"/>
              </a:solidFill>
              <a:effectLst/>
              <a:latin typeface="+mn-lt"/>
              <a:ea typeface="+mn-ea"/>
              <a:cs typeface="+mn-cs"/>
            </a:rPr>
            <a:t>普通交付税が「臨時経済対策費」や「臨時財政対策債償還基金費」の創設などにより大幅な増額となり、経常的一般財源が増加したことによるものである。今後も事務の効率化等を図り、人件費を抑制するなど、より弾力的な財政構造に向けた取組を行う。</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9684</xdr:rowOff>
    </xdr:from>
    <xdr:to>
      <xdr:col>23</xdr:col>
      <xdr:colOff>133350</xdr:colOff>
      <xdr:row>65</xdr:row>
      <xdr:rowOff>91122</xdr:rowOff>
    </xdr:to>
    <xdr:cxnSp macro="">
      <xdr:nvCxnSpPr>
        <xdr:cNvPr id="137" name="直線コネクタ 136"/>
        <xdr:cNvCxnSpPr/>
      </xdr:nvCxnSpPr>
      <xdr:spPr>
        <a:xfrm flipV="1">
          <a:off x="4114800" y="11153934"/>
          <a:ext cx="8382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91122</xdr:rowOff>
    </xdr:from>
    <xdr:to>
      <xdr:col>19</xdr:col>
      <xdr:colOff>133350</xdr:colOff>
      <xdr:row>65</xdr:row>
      <xdr:rowOff>157480</xdr:rowOff>
    </xdr:to>
    <xdr:cxnSp macro="">
      <xdr:nvCxnSpPr>
        <xdr:cNvPr id="140" name="直線コネクタ 139"/>
        <xdr:cNvCxnSpPr/>
      </xdr:nvCxnSpPr>
      <xdr:spPr>
        <a:xfrm flipV="1">
          <a:off x="3225800" y="1123537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55404</xdr:rowOff>
    </xdr:to>
    <xdr:cxnSp macro="">
      <xdr:nvCxnSpPr>
        <xdr:cNvPr id="143" name="直線コネクタ 142"/>
        <xdr:cNvCxnSpPr/>
      </xdr:nvCxnSpPr>
      <xdr:spPr>
        <a:xfrm flipV="1">
          <a:off x="2336800" y="11301730"/>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112237</xdr:rowOff>
    </xdr:from>
    <xdr:to>
      <xdr:col>11</xdr:col>
      <xdr:colOff>31750</xdr:colOff>
      <xdr:row>66</xdr:row>
      <xdr:rowOff>55404</xdr:rowOff>
    </xdr:to>
    <xdr:cxnSp macro="">
      <xdr:nvCxnSpPr>
        <xdr:cNvPr id="146" name="直線コネクタ 145"/>
        <xdr:cNvCxnSpPr/>
      </xdr:nvCxnSpPr>
      <xdr:spPr>
        <a:xfrm>
          <a:off x="1447800" y="11256487"/>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130334</xdr:rowOff>
    </xdr:from>
    <xdr:to>
      <xdr:col>23</xdr:col>
      <xdr:colOff>184150</xdr:colOff>
      <xdr:row>65</xdr:row>
      <xdr:rowOff>60484</xdr:rowOff>
    </xdr:to>
    <xdr:sp macro="" textlink="">
      <xdr:nvSpPr>
        <xdr:cNvPr id="156" name="楕円 155"/>
        <xdr:cNvSpPr/>
      </xdr:nvSpPr>
      <xdr:spPr>
        <a:xfrm>
          <a:off x="4902200" y="11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102411</xdr:rowOff>
    </xdr:from>
    <xdr:ext cx="762000" cy="259045"/>
    <xdr:sp macro="" textlink="">
      <xdr:nvSpPr>
        <xdr:cNvPr id="157" name="財政構造の弾力性該当値テキスト"/>
        <xdr:cNvSpPr txBox="1"/>
      </xdr:nvSpPr>
      <xdr:spPr>
        <a:xfrm>
          <a:off x="5041900" y="11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40322</xdr:rowOff>
    </xdr:from>
    <xdr:to>
      <xdr:col>19</xdr:col>
      <xdr:colOff>184150</xdr:colOff>
      <xdr:row>65</xdr:row>
      <xdr:rowOff>141922</xdr:rowOff>
    </xdr:to>
    <xdr:sp macro="" textlink="">
      <xdr:nvSpPr>
        <xdr:cNvPr id="158" name="楕円 157"/>
        <xdr:cNvSpPr/>
      </xdr:nvSpPr>
      <xdr:spPr>
        <a:xfrm>
          <a:off x="4064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152099</xdr:rowOff>
    </xdr:from>
    <xdr:ext cx="736600" cy="259045"/>
    <xdr:sp macro="" textlink="">
      <xdr:nvSpPr>
        <xdr:cNvPr id="159" name="テキスト ボックス 158"/>
        <xdr:cNvSpPr txBox="1"/>
      </xdr:nvSpPr>
      <xdr:spPr>
        <a:xfrm>
          <a:off x="3733800" y="1095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60" name="楕円 159"/>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61" name="テキスト ボックス 160"/>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4604</xdr:rowOff>
    </xdr:from>
    <xdr:to>
      <xdr:col>11</xdr:col>
      <xdr:colOff>82550</xdr:colOff>
      <xdr:row>66</xdr:row>
      <xdr:rowOff>106204</xdr:rowOff>
    </xdr:to>
    <xdr:sp macro="" textlink="">
      <xdr:nvSpPr>
        <xdr:cNvPr id="162" name="楕円 161"/>
        <xdr:cNvSpPr/>
      </xdr:nvSpPr>
      <xdr:spPr>
        <a:xfrm>
          <a:off x="2286000" y="1132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90981</xdr:rowOff>
    </xdr:from>
    <xdr:ext cx="762000" cy="259045"/>
    <xdr:sp macro="" textlink="">
      <xdr:nvSpPr>
        <xdr:cNvPr id="163" name="テキスト ボックス 162"/>
        <xdr:cNvSpPr txBox="1"/>
      </xdr:nvSpPr>
      <xdr:spPr>
        <a:xfrm>
          <a:off x="1955800" y="1140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61437</xdr:rowOff>
    </xdr:from>
    <xdr:to>
      <xdr:col>7</xdr:col>
      <xdr:colOff>31750</xdr:colOff>
      <xdr:row>65</xdr:row>
      <xdr:rowOff>163037</xdr:rowOff>
    </xdr:to>
    <xdr:sp macro="" textlink="">
      <xdr:nvSpPr>
        <xdr:cNvPr id="164" name="楕円 163"/>
        <xdr:cNvSpPr/>
      </xdr:nvSpPr>
      <xdr:spPr>
        <a:xfrm>
          <a:off x="1397000" y="112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1764</xdr:rowOff>
    </xdr:from>
    <xdr:ext cx="762000" cy="259045"/>
    <xdr:sp macro="" textlink="">
      <xdr:nvSpPr>
        <xdr:cNvPr id="165" name="テキスト ボックス 164"/>
        <xdr:cNvSpPr txBox="1"/>
      </xdr:nvSpPr>
      <xdr:spPr>
        <a:xfrm>
          <a:off x="1066800" y="1097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50" b="0">
              <a:solidFill>
                <a:schemeClr val="tx1"/>
              </a:solidFill>
              <a:effectLst/>
              <a:latin typeface="+mn-lt"/>
              <a:ea typeface="+mn-ea"/>
              <a:cs typeface="+mn-cs"/>
            </a:rPr>
            <a:t>　人口１人当たりの決算額は、類似団体平均と比べて低い決算額となっている。これは、議員定数や報酬額の削減、行政委員の報酬削減、特別職給の削減などによるものである。</a:t>
          </a:r>
          <a:endParaRPr lang="ja-JP" altLang="ja-JP" sz="120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148907</xdr:rowOff>
    </xdr:from>
    <xdr:to>
      <xdr:col>23</xdr:col>
      <xdr:colOff>133350</xdr:colOff>
      <xdr:row>81</xdr:row>
      <xdr:rowOff>157468</xdr:rowOff>
    </xdr:to>
    <xdr:cxnSp macro="">
      <xdr:nvCxnSpPr>
        <xdr:cNvPr id="197" name="直線コネクタ 196"/>
        <xdr:cNvCxnSpPr/>
      </xdr:nvCxnSpPr>
      <xdr:spPr>
        <a:xfrm>
          <a:off x="4114800" y="14036357"/>
          <a:ext cx="838200" cy="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8" name="人件費・物件費等の状況平均値テキスト"/>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127231</xdr:rowOff>
    </xdr:from>
    <xdr:to>
      <xdr:col>19</xdr:col>
      <xdr:colOff>133350</xdr:colOff>
      <xdr:row>81</xdr:row>
      <xdr:rowOff>148907</xdr:rowOff>
    </xdr:to>
    <xdr:cxnSp macro="">
      <xdr:nvCxnSpPr>
        <xdr:cNvPr id="200" name="直線コネクタ 199"/>
        <xdr:cNvCxnSpPr/>
      </xdr:nvCxnSpPr>
      <xdr:spPr>
        <a:xfrm>
          <a:off x="3225800" y="14014681"/>
          <a:ext cx="88900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127231</xdr:rowOff>
    </xdr:from>
    <xdr:to>
      <xdr:col>15</xdr:col>
      <xdr:colOff>82550</xdr:colOff>
      <xdr:row>81</xdr:row>
      <xdr:rowOff>135159</xdr:rowOff>
    </xdr:to>
    <xdr:cxnSp macro="">
      <xdr:nvCxnSpPr>
        <xdr:cNvPr id="203" name="直線コネクタ 202"/>
        <xdr:cNvCxnSpPr/>
      </xdr:nvCxnSpPr>
      <xdr:spPr>
        <a:xfrm flipV="1">
          <a:off x="2336800" y="14014681"/>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122270</xdr:rowOff>
    </xdr:from>
    <xdr:to>
      <xdr:col>11</xdr:col>
      <xdr:colOff>31750</xdr:colOff>
      <xdr:row>81</xdr:row>
      <xdr:rowOff>135159</xdr:rowOff>
    </xdr:to>
    <xdr:cxnSp macro="">
      <xdr:nvCxnSpPr>
        <xdr:cNvPr id="206" name="直線コネクタ 205"/>
        <xdr:cNvCxnSpPr/>
      </xdr:nvCxnSpPr>
      <xdr:spPr>
        <a:xfrm>
          <a:off x="1447800" y="14009720"/>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106668</xdr:rowOff>
    </xdr:from>
    <xdr:to>
      <xdr:col>23</xdr:col>
      <xdr:colOff>184150</xdr:colOff>
      <xdr:row>82</xdr:row>
      <xdr:rowOff>36818</xdr:rowOff>
    </xdr:to>
    <xdr:sp macro="" textlink="">
      <xdr:nvSpPr>
        <xdr:cNvPr id="216" name="楕円 215"/>
        <xdr:cNvSpPr/>
      </xdr:nvSpPr>
      <xdr:spPr>
        <a:xfrm>
          <a:off x="4902200" y="1399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27945</xdr:rowOff>
    </xdr:from>
    <xdr:ext cx="762000" cy="259045"/>
    <xdr:sp macro="" textlink="">
      <xdr:nvSpPr>
        <xdr:cNvPr id="217" name="人件費・物件費等の状況該当値テキスト"/>
        <xdr:cNvSpPr txBox="1"/>
      </xdr:nvSpPr>
      <xdr:spPr>
        <a:xfrm>
          <a:off x="5041900" y="1391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98107</xdr:rowOff>
    </xdr:from>
    <xdr:to>
      <xdr:col>19</xdr:col>
      <xdr:colOff>184150</xdr:colOff>
      <xdr:row>82</xdr:row>
      <xdr:rowOff>28257</xdr:rowOff>
    </xdr:to>
    <xdr:sp macro="" textlink="">
      <xdr:nvSpPr>
        <xdr:cNvPr id="218" name="楕円 217"/>
        <xdr:cNvSpPr/>
      </xdr:nvSpPr>
      <xdr:spPr>
        <a:xfrm>
          <a:off x="4064000" y="139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38434</xdr:rowOff>
    </xdr:from>
    <xdr:ext cx="736600" cy="259045"/>
    <xdr:sp macro="" textlink="">
      <xdr:nvSpPr>
        <xdr:cNvPr id="219" name="テキスト ボックス 218"/>
        <xdr:cNvSpPr txBox="1"/>
      </xdr:nvSpPr>
      <xdr:spPr>
        <a:xfrm>
          <a:off x="3733800" y="13754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76431</xdr:rowOff>
    </xdr:from>
    <xdr:to>
      <xdr:col>15</xdr:col>
      <xdr:colOff>133350</xdr:colOff>
      <xdr:row>82</xdr:row>
      <xdr:rowOff>6581</xdr:rowOff>
    </xdr:to>
    <xdr:sp macro="" textlink="">
      <xdr:nvSpPr>
        <xdr:cNvPr id="220" name="楕円 219"/>
        <xdr:cNvSpPr/>
      </xdr:nvSpPr>
      <xdr:spPr>
        <a:xfrm>
          <a:off x="3175000" y="139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16758</xdr:rowOff>
    </xdr:from>
    <xdr:ext cx="762000" cy="259045"/>
    <xdr:sp macro="" textlink="">
      <xdr:nvSpPr>
        <xdr:cNvPr id="221" name="テキスト ボックス 220"/>
        <xdr:cNvSpPr txBox="1"/>
      </xdr:nvSpPr>
      <xdr:spPr>
        <a:xfrm>
          <a:off x="2844800" y="1373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84359</xdr:rowOff>
    </xdr:from>
    <xdr:to>
      <xdr:col>11</xdr:col>
      <xdr:colOff>82550</xdr:colOff>
      <xdr:row>82</xdr:row>
      <xdr:rowOff>14509</xdr:rowOff>
    </xdr:to>
    <xdr:sp macro="" textlink="">
      <xdr:nvSpPr>
        <xdr:cNvPr id="222" name="楕円 221"/>
        <xdr:cNvSpPr/>
      </xdr:nvSpPr>
      <xdr:spPr>
        <a:xfrm>
          <a:off x="2286000" y="139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24686</xdr:rowOff>
    </xdr:from>
    <xdr:ext cx="762000" cy="259045"/>
    <xdr:sp macro="" textlink="">
      <xdr:nvSpPr>
        <xdr:cNvPr id="223" name="テキスト ボックス 222"/>
        <xdr:cNvSpPr txBox="1"/>
      </xdr:nvSpPr>
      <xdr:spPr>
        <a:xfrm>
          <a:off x="1955800" y="1374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71470</xdr:rowOff>
    </xdr:from>
    <xdr:to>
      <xdr:col>7</xdr:col>
      <xdr:colOff>31750</xdr:colOff>
      <xdr:row>82</xdr:row>
      <xdr:rowOff>1620</xdr:rowOff>
    </xdr:to>
    <xdr:sp macro="" textlink="">
      <xdr:nvSpPr>
        <xdr:cNvPr id="224" name="楕円 223"/>
        <xdr:cNvSpPr/>
      </xdr:nvSpPr>
      <xdr:spPr>
        <a:xfrm>
          <a:off x="1397000" y="139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11797</xdr:rowOff>
    </xdr:from>
    <xdr:ext cx="762000" cy="259045"/>
    <xdr:sp macro="" textlink="">
      <xdr:nvSpPr>
        <xdr:cNvPr id="225" name="テキスト ボックス 224"/>
        <xdr:cNvSpPr txBox="1"/>
      </xdr:nvSpPr>
      <xdr:spPr>
        <a:xfrm>
          <a:off x="1066800" y="13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ラスパイレス指数は、対前年度比で</a:t>
          </a:r>
          <a:r>
            <a:rPr lang="ja-JP" altLang="en-US" sz="1100" b="0">
              <a:solidFill>
                <a:schemeClr val="tx1"/>
              </a:solidFill>
              <a:effectLst/>
              <a:latin typeface="+mn-lt"/>
              <a:ea typeface="+mn-ea"/>
              <a:cs typeface="+mn-cs"/>
            </a:rPr>
            <a:t>は増減なしであるが</a:t>
          </a:r>
          <a:r>
            <a:rPr lang="ja-JP" altLang="ja-JP" sz="1100" b="0">
              <a:solidFill>
                <a:schemeClr val="tx1"/>
              </a:solidFill>
              <a:effectLst/>
              <a:latin typeface="+mn-lt"/>
              <a:ea typeface="+mn-ea"/>
              <a:cs typeface="+mn-cs"/>
            </a:rPr>
            <a:t>、類似団体と比較</a:t>
          </a:r>
          <a:r>
            <a:rPr lang="ja-JP" altLang="en-US" sz="1100" b="0">
              <a:solidFill>
                <a:schemeClr val="tx1"/>
              </a:solidFill>
              <a:effectLst/>
              <a:latin typeface="+mn-lt"/>
              <a:ea typeface="+mn-ea"/>
              <a:cs typeface="+mn-cs"/>
            </a:rPr>
            <a:t>すると</a:t>
          </a:r>
          <a:r>
            <a:rPr lang="en-US" altLang="ja-JP" sz="1100" b="0">
              <a:solidFill>
                <a:schemeClr val="tx1"/>
              </a:solidFill>
              <a:effectLst/>
              <a:latin typeface="+mn-lt"/>
              <a:ea typeface="+mn-ea"/>
              <a:cs typeface="+mn-cs"/>
            </a:rPr>
            <a:t>0.6</a:t>
          </a:r>
          <a:r>
            <a:rPr lang="ja-JP" altLang="en-US" sz="1100" b="0">
              <a:solidFill>
                <a:schemeClr val="tx1"/>
              </a:solidFill>
              <a:effectLst/>
              <a:latin typeface="+mn-lt"/>
              <a:ea typeface="+mn-ea"/>
              <a:cs typeface="+mn-cs"/>
            </a:rPr>
            <a:t>ポイント</a:t>
          </a:r>
          <a:r>
            <a:rPr lang="ja-JP" altLang="ja-JP" sz="1100" b="0">
              <a:solidFill>
                <a:schemeClr val="tx1"/>
              </a:solidFill>
              <a:effectLst/>
              <a:latin typeface="+mn-lt"/>
              <a:ea typeface="+mn-ea"/>
              <a:cs typeface="+mn-cs"/>
            </a:rPr>
            <a:t>高くなっている。</a:t>
          </a:r>
          <a:endParaRPr lang="ja-JP" altLang="ja-JP" sz="1400">
            <a:solidFill>
              <a:schemeClr val="tx1"/>
            </a:solidFill>
            <a:effectLst/>
          </a:endParaRPr>
        </a:p>
        <a:p>
          <a:r>
            <a:rPr lang="ja-JP" altLang="ja-JP" sz="1100" b="0">
              <a:solidFill>
                <a:schemeClr val="tx1"/>
              </a:solidFill>
              <a:effectLst/>
              <a:latin typeface="+mn-lt"/>
              <a:ea typeface="+mn-ea"/>
              <a:cs typeface="+mn-cs"/>
            </a:rPr>
            <a:t>　これは、</a:t>
          </a:r>
          <a:r>
            <a:rPr lang="ja-JP" altLang="en-US" sz="1100" b="0">
              <a:solidFill>
                <a:schemeClr val="tx1"/>
              </a:solidFill>
              <a:effectLst/>
              <a:latin typeface="+mn-lt"/>
              <a:ea typeface="+mn-ea"/>
              <a:cs typeface="+mn-cs"/>
            </a:rPr>
            <a:t>類似団体と比較して</a:t>
          </a:r>
          <a:r>
            <a:rPr lang="ja-JP" altLang="ja-JP" sz="1100" b="0">
              <a:solidFill>
                <a:schemeClr val="tx1"/>
              </a:solidFill>
              <a:effectLst/>
              <a:latin typeface="+mn-lt"/>
              <a:ea typeface="+mn-ea"/>
              <a:cs typeface="+mn-cs"/>
            </a:rPr>
            <a:t>経験年数階層が高い職員の割合が</a:t>
          </a:r>
          <a:r>
            <a:rPr lang="ja-JP" altLang="en-US" sz="1100" b="0">
              <a:solidFill>
                <a:schemeClr val="tx1"/>
              </a:solidFill>
              <a:effectLst/>
              <a:latin typeface="+mn-lt"/>
              <a:ea typeface="+mn-ea"/>
              <a:cs typeface="+mn-cs"/>
            </a:rPr>
            <a:t>多い</a:t>
          </a:r>
          <a:r>
            <a:rPr lang="ja-JP" altLang="ja-JP" sz="1100" b="0">
              <a:solidFill>
                <a:schemeClr val="tx1"/>
              </a:solidFill>
              <a:effectLst/>
              <a:latin typeface="+mn-lt"/>
              <a:ea typeface="+mn-ea"/>
              <a:cs typeface="+mn-cs"/>
            </a:rPr>
            <a:t>ことが主な要因であるが、特別昇給を廃止するなど町独自の給与削減対策を行っており、今後は類似団体と同水準にまで下がることを想定している。</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5" name="直線コネクタ 254"/>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87</xdr:row>
      <xdr:rowOff>2539</xdr:rowOff>
    </xdr:to>
    <xdr:cxnSp macro="">
      <xdr:nvCxnSpPr>
        <xdr:cNvPr id="258" name="直線コネクタ 257"/>
        <xdr:cNvCxnSpPr/>
      </xdr:nvCxnSpPr>
      <xdr:spPr>
        <a:xfrm>
          <a:off x="15290800" y="1482820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125730</xdr:rowOff>
    </xdr:to>
    <xdr:cxnSp macro="">
      <xdr:nvCxnSpPr>
        <xdr:cNvPr id="261" name="直線コネクタ 260"/>
        <xdr:cNvCxnSpPr/>
      </xdr:nvCxnSpPr>
      <xdr:spPr>
        <a:xfrm flipV="1">
          <a:off x="14401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125730</xdr:rowOff>
    </xdr:to>
    <xdr:cxnSp macro="">
      <xdr:nvCxnSpPr>
        <xdr:cNvPr id="264" name="直線コネクタ 263"/>
        <xdr:cNvCxnSpPr/>
      </xdr:nvCxnSpPr>
      <xdr:spPr>
        <a:xfrm>
          <a:off x="13512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4" name="楕円 273"/>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5"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6" name="楕円 275"/>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7" name="テキスト ボックス 276"/>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78" name="楕円 277"/>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79" name="テキスト ボックス 278"/>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0" name="楕円 279"/>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1" name="テキスト ボックス 280"/>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82" name="楕円 281"/>
        <xdr:cNvSpPr/>
      </xdr:nvSpPr>
      <xdr:spPr>
        <a:xfrm>
          <a:off x="13462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144479</xdr:rowOff>
    </xdr:from>
    <xdr:ext cx="762000" cy="259045"/>
    <xdr:sp macro="" textlink="">
      <xdr:nvSpPr>
        <xdr:cNvPr id="283" name="テキスト ボックス 282"/>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人口1,000人当たりの職員数は、過去からの新規採用抑制策により、類似団体平均を下回って</a:t>
          </a:r>
          <a:r>
            <a:rPr lang="ja-JP" altLang="en-US" sz="1100" b="0">
              <a:solidFill>
                <a:schemeClr val="tx1"/>
              </a:solidFill>
              <a:effectLst/>
              <a:latin typeface="+mn-lt"/>
              <a:ea typeface="+mn-ea"/>
              <a:cs typeface="+mn-cs"/>
            </a:rPr>
            <a:t>いるが</a:t>
          </a:r>
          <a:r>
            <a:rPr lang="ja-JP" altLang="ja-JP" sz="1100" b="0">
              <a:solidFill>
                <a:schemeClr val="tx1"/>
              </a:solidFill>
              <a:effectLst/>
              <a:latin typeface="+mn-lt"/>
              <a:ea typeface="+mn-ea"/>
              <a:cs typeface="+mn-cs"/>
            </a:rPr>
            <a:t>、令和</a:t>
          </a:r>
          <a:r>
            <a:rPr lang="ja-JP" altLang="en-US" sz="1100" b="0">
              <a:solidFill>
                <a:schemeClr val="tx1"/>
              </a:solidFill>
              <a:effectLst/>
              <a:latin typeface="+mn-lt"/>
              <a:ea typeface="+mn-ea"/>
              <a:cs typeface="+mn-cs"/>
            </a:rPr>
            <a:t>３</a:t>
          </a:r>
          <a:r>
            <a:rPr lang="ja-JP" altLang="ja-JP" sz="1100" b="0">
              <a:solidFill>
                <a:schemeClr val="tx1"/>
              </a:solidFill>
              <a:effectLst/>
              <a:latin typeface="+mn-lt"/>
              <a:ea typeface="+mn-ea"/>
              <a:cs typeface="+mn-cs"/>
            </a:rPr>
            <a:t>年度には、退職した職員が</a:t>
          </a:r>
          <a:r>
            <a:rPr lang="ja-JP" altLang="en-US" sz="1100" b="0">
              <a:solidFill>
                <a:schemeClr val="tx1"/>
              </a:solidFill>
              <a:effectLst/>
              <a:latin typeface="+mn-lt"/>
              <a:ea typeface="+mn-ea"/>
              <a:cs typeface="+mn-cs"/>
            </a:rPr>
            <a:t>少なかった</a:t>
          </a:r>
          <a:r>
            <a:rPr lang="ja-JP" altLang="ja-JP" sz="1100" b="0">
              <a:solidFill>
                <a:schemeClr val="tx1"/>
              </a:solidFill>
              <a:effectLst/>
              <a:latin typeface="+mn-lt"/>
              <a:ea typeface="+mn-ea"/>
              <a:cs typeface="+mn-cs"/>
            </a:rPr>
            <a:t>ことから、対前年度比で</a:t>
          </a:r>
          <a:r>
            <a:rPr lang="en-US" altLang="ja-JP" sz="1100" b="0">
              <a:solidFill>
                <a:schemeClr val="tx1"/>
              </a:solidFill>
              <a:effectLst/>
              <a:latin typeface="+mn-lt"/>
              <a:ea typeface="+mn-ea"/>
              <a:cs typeface="+mn-cs"/>
            </a:rPr>
            <a:t>0.3</a:t>
          </a:r>
          <a:r>
            <a:rPr lang="ja-JP" altLang="en-US" sz="1100" b="0">
              <a:solidFill>
                <a:schemeClr val="tx1"/>
              </a:solidFill>
              <a:effectLst/>
              <a:latin typeface="+mn-lt"/>
              <a:ea typeface="+mn-ea"/>
              <a:cs typeface="+mn-cs"/>
            </a:rPr>
            <a:t>ポイント高く</a:t>
          </a:r>
          <a:r>
            <a:rPr lang="ja-JP" altLang="ja-JP" sz="1100" b="0">
              <a:solidFill>
                <a:schemeClr val="tx1"/>
              </a:solidFill>
              <a:effectLst/>
              <a:latin typeface="+mn-lt"/>
              <a:ea typeface="+mn-ea"/>
              <a:cs typeface="+mn-cs"/>
            </a:rPr>
            <a:t>なっている。</a:t>
          </a:r>
          <a:endParaRPr lang="ja-JP" altLang="ja-JP" sz="1400">
            <a:solidFill>
              <a:schemeClr val="tx1"/>
            </a:solidFill>
            <a:effectLst/>
          </a:endParaRPr>
        </a:p>
        <a:p>
          <a:r>
            <a:rPr lang="ja-JP" altLang="ja-JP" sz="1100" b="0">
              <a:solidFill>
                <a:schemeClr val="tx1"/>
              </a:solidFill>
              <a:effectLst/>
              <a:latin typeface="+mn-lt"/>
              <a:ea typeface="+mn-ea"/>
              <a:cs typeface="+mn-cs"/>
            </a:rPr>
            <a:t>　</a:t>
          </a:r>
          <a:r>
            <a:rPr lang="en-US" altLang="ja-JP" sz="1100" b="0">
              <a:solidFill>
                <a:schemeClr val="tx1"/>
              </a:solidFill>
              <a:effectLst/>
              <a:latin typeface="+mn-lt"/>
              <a:ea typeface="+mn-ea"/>
              <a:cs typeface="+mn-cs"/>
            </a:rPr>
            <a:t>今後は住民サービスの向上を図りながら、</a:t>
          </a:r>
          <a:r>
            <a:rPr lang="ja-JP" altLang="ja-JP" sz="1100" b="0">
              <a:solidFill>
                <a:schemeClr val="tx1"/>
              </a:solidFill>
              <a:effectLst/>
              <a:latin typeface="+mn-lt"/>
              <a:ea typeface="+mn-ea"/>
              <a:cs typeface="+mn-cs"/>
            </a:rPr>
            <a:t>さらなる</a:t>
          </a:r>
          <a:r>
            <a:rPr lang="en-US" altLang="ja-JP" sz="1100" b="0">
              <a:solidFill>
                <a:schemeClr val="tx1"/>
              </a:solidFill>
              <a:effectLst/>
              <a:latin typeface="+mn-lt"/>
              <a:ea typeface="+mn-ea"/>
              <a:cs typeface="+mn-cs"/>
            </a:rPr>
            <a:t>事務の効率化等にも取り組む必要がある。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19552</xdr:rowOff>
    </xdr:from>
    <xdr:to>
      <xdr:col>81</xdr:col>
      <xdr:colOff>44450</xdr:colOff>
      <xdr:row>59</xdr:row>
      <xdr:rowOff>23114</xdr:rowOff>
    </xdr:to>
    <xdr:cxnSp macro="">
      <xdr:nvCxnSpPr>
        <xdr:cNvPr id="319" name="直線コネクタ 318"/>
        <xdr:cNvCxnSpPr/>
      </xdr:nvCxnSpPr>
      <xdr:spPr>
        <a:xfrm>
          <a:off x="16179800" y="10135102"/>
          <a:ext cx="8382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19552</xdr:rowOff>
    </xdr:from>
    <xdr:to>
      <xdr:col>77</xdr:col>
      <xdr:colOff>44450</xdr:colOff>
      <xdr:row>59</xdr:row>
      <xdr:rowOff>28744</xdr:rowOff>
    </xdr:to>
    <xdr:cxnSp macro="">
      <xdr:nvCxnSpPr>
        <xdr:cNvPr id="322" name="直線コネクタ 321"/>
        <xdr:cNvCxnSpPr/>
      </xdr:nvCxnSpPr>
      <xdr:spPr>
        <a:xfrm flipV="1">
          <a:off x="15290800" y="1013510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18633</xdr:rowOff>
    </xdr:from>
    <xdr:to>
      <xdr:col>72</xdr:col>
      <xdr:colOff>203200</xdr:colOff>
      <xdr:row>59</xdr:row>
      <xdr:rowOff>28744</xdr:rowOff>
    </xdr:to>
    <xdr:cxnSp macro="">
      <xdr:nvCxnSpPr>
        <xdr:cNvPr id="325" name="直線コネクタ 324"/>
        <xdr:cNvCxnSpPr/>
      </xdr:nvCxnSpPr>
      <xdr:spPr>
        <a:xfrm>
          <a:off x="14401800" y="10134183"/>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18633</xdr:rowOff>
    </xdr:from>
    <xdr:to>
      <xdr:col>68</xdr:col>
      <xdr:colOff>152400</xdr:colOff>
      <xdr:row>59</xdr:row>
      <xdr:rowOff>19782</xdr:rowOff>
    </xdr:to>
    <xdr:cxnSp macro="">
      <xdr:nvCxnSpPr>
        <xdr:cNvPr id="328" name="直線コネクタ 327"/>
        <xdr:cNvCxnSpPr/>
      </xdr:nvCxnSpPr>
      <xdr:spPr>
        <a:xfrm flipV="1">
          <a:off x="13512800" y="101341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143764</xdr:rowOff>
    </xdr:from>
    <xdr:to>
      <xdr:col>81</xdr:col>
      <xdr:colOff>95250</xdr:colOff>
      <xdr:row>59</xdr:row>
      <xdr:rowOff>73914</xdr:rowOff>
    </xdr:to>
    <xdr:sp macro="" textlink="">
      <xdr:nvSpPr>
        <xdr:cNvPr id="338" name="楕円 337"/>
        <xdr:cNvSpPr/>
      </xdr:nvSpPr>
      <xdr:spPr>
        <a:xfrm>
          <a:off x="169672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65041</xdr:rowOff>
    </xdr:from>
    <xdr:ext cx="762000" cy="259045"/>
    <xdr:sp macro="" textlink="">
      <xdr:nvSpPr>
        <xdr:cNvPr id="339" name="定員管理の状況該当値テキスト"/>
        <xdr:cNvSpPr txBox="1"/>
      </xdr:nvSpPr>
      <xdr:spPr>
        <a:xfrm>
          <a:off x="17106900" y="1000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140202</xdr:rowOff>
    </xdr:from>
    <xdr:to>
      <xdr:col>77</xdr:col>
      <xdr:colOff>95250</xdr:colOff>
      <xdr:row>59</xdr:row>
      <xdr:rowOff>70352</xdr:rowOff>
    </xdr:to>
    <xdr:sp macro="" textlink="">
      <xdr:nvSpPr>
        <xdr:cNvPr id="340" name="楕円 339"/>
        <xdr:cNvSpPr/>
      </xdr:nvSpPr>
      <xdr:spPr>
        <a:xfrm>
          <a:off x="16129000" y="100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80529</xdr:rowOff>
    </xdr:from>
    <xdr:ext cx="736600" cy="259045"/>
    <xdr:sp macro="" textlink="">
      <xdr:nvSpPr>
        <xdr:cNvPr id="341" name="テキスト ボックス 340"/>
        <xdr:cNvSpPr txBox="1"/>
      </xdr:nvSpPr>
      <xdr:spPr>
        <a:xfrm>
          <a:off x="15798800" y="9853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149394</xdr:rowOff>
    </xdr:from>
    <xdr:to>
      <xdr:col>73</xdr:col>
      <xdr:colOff>44450</xdr:colOff>
      <xdr:row>59</xdr:row>
      <xdr:rowOff>79544</xdr:rowOff>
    </xdr:to>
    <xdr:sp macro="" textlink="">
      <xdr:nvSpPr>
        <xdr:cNvPr id="342" name="楕円 341"/>
        <xdr:cNvSpPr/>
      </xdr:nvSpPr>
      <xdr:spPr>
        <a:xfrm>
          <a:off x="15240000" y="10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89721</xdr:rowOff>
    </xdr:from>
    <xdr:ext cx="762000" cy="259045"/>
    <xdr:sp macro="" textlink="">
      <xdr:nvSpPr>
        <xdr:cNvPr id="343" name="テキスト ボックス 342"/>
        <xdr:cNvSpPr txBox="1"/>
      </xdr:nvSpPr>
      <xdr:spPr>
        <a:xfrm>
          <a:off x="14909800" y="986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139283</xdr:rowOff>
    </xdr:from>
    <xdr:to>
      <xdr:col>68</xdr:col>
      <xdr:colOff>203200</xdr:colOff>
      <xdr:row>59</xdr:row>
      <xdr:rowOff>69433</xdr:rowOff>
    </xdr:to>
    <xdr:sp macro="" textlink="">
      <xdr:nvSpPr>
        <xdr:cNvPr id="344" name="楕円 343"/>
        <xdr:cNvSpPr/>
      </xdr:nvSpPr>
      <xdr:spPr>
        <a:xfrm>
          <a:off x="14351000" y="100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79610</xdr:rowOff>
    </xdr:from>
    <xdr:ext cx="762000" cy="259045"/>
    <xdr:sp macro="" textlink="">
      <xdr:nvSpPr>
        <xdr:cNvPr id="345" name="テキスト ボックス 344"/>
        <xdr:cNvSpPr txBox="1"/>
      </xdr:nvSpPr>
      <xdr:spPr>
        <a:xfrm>
          <a:off x="14020800" y="985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140432</xdr:rowOff>
    </xdr:from>
    <xdr:to>
      <xdr:col>64</xdr:col>
      <xdr:colOff>152400</xdr:colOff>
      <xdr:row>59</xdr:row>
      <xdr:rowOff>70582</xdr:rowOff>
    </xdr:to>
    <xdr:sp macro="" textlink="">
      <xdr:nvSpPr>
        <xdr:cNvPr id="346" name="楕円 345"/>
        <xdr:cNvSpPr/>
      </xdr:nvSpPr>
      <xdr:spPr>
        <a:xfrm>
          <a:off x="13462000" y="100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80759</xdr:rowOff>
    </xdr:from>
    <xdr:ext cx="762000" cy="259045"/>
    <xdr:sp macro="" textlink="">
      <xdr:nvSpPr>
        <xdr:cNvPr id="347" name="テキスト ボックス 346"/>
        <xdr:cNvSpPr txBox="1"/>
      </xdr:nvSpPr>
      <xdr:spPr>
        <a:xfrm>
          <a:off x="13131800" y="985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00" b="0">
              <a:solidFill>
                <a:schemeClr val="tx1"/>
              </a:solidFill>
              <a:effectLst/>
              <a:latin typeface="+mn-lt"/>
              <a:ea typeface="+mn-ea"/>
              <a:cs typeface="+mn-cs"/>
            </a:rPr>
            <a:t>　平成16年度から23年度において重点的に実施した普通建設事業の厳選による地方債発行額の抑制策の効果が表れ、元利償還金は平成28年度まで減少傾向で推移したことから、実質公債費比率は改善してきたところである。しかし、近年の大型建設事業の実施により、令和元年度には悪化に転じ</a:t>
          </a:r>
          <a:r>
            <a:rPr lang="ja-JP" altLang="ja-JP" sz="1000" b="0">
              <a:solidFill>
                <a:schemeClr val="tx1"/>
              </a:solidFill>
              <a:effectLst/>
              <a:latin typeface="+mn-lt"/>
              <a:ea typeface="+mn-ea"/>
              <a:cs typeface="+mn-cs"/>
            </a:rPr>
            <a:t>、令和</a:t>
          </a:r>
          <a:r>
            <a:rPr lang="ja-JP" altLang="en-US" sz="1000" b="0">
              <a:solidFill>
                <a:schemeClr val="tx1"/>
              </a:solidFill>
              <a:effectLst/>
              <a:latin typeface="+mn-lt"/>
              <a:ea typeface="+mn-ea"/>
              <a:cs typeface="+mn-cs"/>
            </a:rPr>
            <a:t>３</a:t>
          </a:r>
          <a:r>
            <a:rPr lang="ja-JP" altLang="ja-JP" sz="1000" b="0">
              <a:solidFill>
                <a:schemeClr val="tx1"/>
              </a:solidFill>
              <a:effectLst/>
              <a:latin typeface="+mn-lt"/>
              <a:ea typeface="+mn-ea"/>
              <a:cs typeface="+mn-cs"/>
            </a:rPr>
            <a:t>年度においても対前年度比で</a:t>
          </a:r>
          <a:r>
            <a:rPr lang="en-US" altLang="ja-JP" sz="1000" b="0">
              <a:solidFill>
                <a:schemeClr val="tx1"/>
              </a:solidFill>
              <a:effectLst/>
              <a:latin typeface="+mn-lt"/>
              <a:ea typeface="+mn-ea"/>
              <a:cs typeface="+mn-cs"/>
            </a:rPr>
            <a:t>0.4</a:t>
          </a:r>
          <a:r>
            <a:rPr lang="ja-JP" altLang="en-US" sz="1000" b="0">
              <a:solidFill>
                <a:schemeClr val="tx1"/>
              </a:solidFill>
              <a:effectLst/>
              <a:latin typeface="+mn-lt"/>
              <a:ea typeface="+mn-ea"/>
              <a:cs typeface="+mn-cs"/>
            </a:rPr>
            <a:t>ポイント</a:t>
          </a:r>
          <a:r>
            <a:rPr lang="ja-JP" altLang="ja-JP" sz="1000" b="0">
              <a:solidFill>
                <a:schemeClr val="tx1"/>
              </a:solidFill>
              <a:effectLst/>
              <a:latin typeface="+mn-lt"/>
              <a:ea typeface="+mn-ea"/>
              <a:cs typeface="+mn-cs"/>
            </a:rPr>
            <a:t>悪化している。</a:t>
          </a:r>
          <a:endParaRPr lang="ja-JP" altLang="ja-JP" sz="1100">
            <a:solidFill>
              <a:schemeClr val="tx1"/>
            </a:solidFill>
            <a:effectLst/>
          </a:endParaRPr>
        </a:p>
        <a:p>
          <a:r>
            <a:rPr lang="ja-JP" altLang="ja-JP" sz="1000" b="0">
              <a:solidFill>
                <a:schemeClr val="tx1"/>
              </a:solidFill>
              <a:effectLst/>
              <a:latin typeface="+mn-lt"/>
              <a:ea typeface="+mn-ea"/>
              <a:cs typeface="+mn-cs"/>
            </a:rPr>
            <a:t>　</a:t>
          </a:r>
          <a:r>
            <a:rPr lang="en-US" altLang="ja-JP" sz="1000" b="0">
              <a:solidFill>
                <a:schemeClr val="tx1"/>
              </a:solidFill>
              <a:effectLst/>
              <a:latin typeface="+mn-lt"/>
              <a:ea typeface="+mn-ea"/>
              <a:cs typeface="+mn-cs"/>
            </a:rPr>
            <a:t>今後は、</a:t>
          </a:r>
          <a:r>
            <a:rPr lang="ja-JP" altLang="en-US" sz="1000" b="0">
              <a:solidFill>
                <a:schemeClr val="tx1"/>
              </a:solidFill>
              <a:effectLst/>
              <a:latin typeface="+mn-lt"/>
              <a:ea typeface="+mn-ea"/>
              <a:cs typeface="+mn-cs"/>
            </a:rPr>
            <a:t>庁舎建設事業の元金償還が開始されると実質公債費比率はさらに悪化する見込みであることから、更なる</a:t>
          </a:r>
          <a:r>
            <a:rPr lang="en-US" altLang="ja-JP" sz="1000" b="0">
              <a:solidFill>
                <a:schemeClr val="tx1"/>
              </a:solidFill>
              <a:effectLst/>
              <a:latin typeface="+mn-lt"/>
              <a:ea typeface="+mn-ea"/>
              <a:cs typeface="+mn-cs"/>
            </a:rPr>
            <a:t>事業の厳選を行い、新規地方債の発行抑制に努める必要がある。</a:t>
          </a:r>
          <a:endParaRPr lang="ja-JP" altLang="ja-JP" sz="12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41</xdr:row>
      <xdr:rowOff>3810</xdr:rowOff>
    </xdr:to>
    <xdr:cxnSp macro="">
      <xdr:nvCxnSpPr>
        <xdr:cNvPr id="380" name="直線コネクタ 379"/>
        <xdr:cNvCxnSpPr/>
      </xdr:nvCxnSpPr>
      <xdr:spPr>
        <a:xfrm>
          <a:off x="16179800" y="70010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143087</xdr:rowOff>
    </xdr:to>
    <xdr:cxnSp macro="">
      <xdr:nvCxnSpPr>
        <xdr:cNvPr id="383" name="直線コネクタ 382"/>
        <xdr:cNvCxnSpPr/>
      </xdr:nvCxnSpPr>
      <xdr:spPr>
        <a:xfrm>
          <a:off x="15290800" y="696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110913</xdr:rowOff>
    </xdr:to>
    <xdr:cxnSp macro="">
      <xdr:nvCxnSpPr>
        <xdr:cNvPr id="386" name="直線コネクタ 385"/>
        <xdr:cNvCxnSpPr/>
      </xdr:nvCxnSpPr>
      <xdr:spPr>
        <a:xfrm>
          <a:off x="14401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86783</xdr:rowOff>
    </xdr:to>
    <xdr:cxnSp macro="">
      <xdr:nvCxnSpPr>
        <xdr:cNvPr id="389" name="直線コネクタ 388"/>
        <xdr:cNvCxnSpPr/>
      </xdr:nvCxnSpPr>
      <xdr:spPr>
        <a:xfrm flipV="1">
          <a:off x="13512800" y="692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0"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1" name="楕円 400"/>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402" name="テキスト ボックス 401"/>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3" name="楕円 402"/>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4" name="テキスト ボックス 403"/>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5" name="楕円 404"/>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6" name="テキスト ボックス 405"/>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7" name="楕円 406"/>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8" name="テキスト ボックス 407"/>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00" b="0">
              <a:solidFill>
                <a:srgbClr val="FF0000"/>
              </a:solidFill>
              <a:effectLst/>
              <a:latin typeface="+mn-lt"/>
              <a:ea typeface="+mn-ea"/>
              <a:cs typeface="+mn-cs"/>
            </a:rPr>
            <a:t>　</a:t>
          </a:r>
          <a:r>
            <a:rPr lang="en-US" altLang="ja-JP" sz="1000" b="0">
              <a:solidFill>
                <a:schemeClr val="tx1"/>
              </a:solidFill>
              <a:effectLst/>
              <a:latin typeface="+mn-lt"/>
              <a:ea typeface="+mn-ea"/>
              <a:cs typeface="+mn-cs"/>
            </a:rPr>
            <a:t>平成30年度</a:t>
          </a:r>
          <a:r>
            <a:rPr lang="ja-JP" altLang="ja-JP" sz="1000" b="0">
              <a:solidFill>
                <a:schemeClr val="tx1"/>
              </a:solidFill>
              <a:effectLst/>
              <a:latin typeface="+mn-lt"/>
              <a:ea typeface="+mn-ea"/>
              <a:cs typeface="+mn-cs"/>
            </a:rPr>
            <a:t>以降算定され始めた将来負担比率は、令和</a:t>
          </a:r>
          <a:r>
            <a:rPr lang="ja-JP" altLang="en-US" sz="1000" b="0">
              <a:solidFill>
                <a:schemeClr val="tx1"/>
              </a:solidFill>
              <a:effectLst/>
              <a:latin typeface="+mn-lt"/>
              <a:ea typeface="+mn-ea"/>
              <a:cs typeface="+mn-cs"/>
            </a:rPr>
            <a:t>３</a:t>
          </a:r>
          <a:r>
            <a:rPr lang="ja-JP" altLang="ja-JP" sz="1000" b="0">
              <a:solidFill>
                <a:schemeClr val="tx1"/>
              </a:solidFill>
              <a:effectLst/>
              <a:latin typeface="+mn-lt"/>
              <a:ea typeface="+mn-ea"/>
              <a:cs typeface="+mn-cs"/>
            </a:rPr>
            <a:t>年度に</a:t>
          </a:r>
          <a:r>
            <a:rPr lang="ja-JP" altLang="en-US" sz="1000" b="0">
              <a:solidFill>
                <a:schemeClr val="tx1"/>
              </a:solidFill>
              <a:effectLst/>
              <a:latin typeface="+mn-lt"/>
              <a:ea typeface="+mn-ea"/>
              <a:cs typeface="+mn-cs"/>
            </a:rPr>
            <a:t>おいて対前年度比</a:t>
          </a:r>
          <a:r>
            <a:rPr lang="en-US" altLang="ja-JP" sz="1000" b="0">
              <a:solidFill>
                <a:schemeClr val="tx1"/>
              </a:solidFill>
              <a:effectLst/>
              <a:latin typeface="+mn-lt"/>
              <a:ea typeface="+mn-ea"/>
              <a:cs typeface="+mn-cs"/>
            </a:rPr>
            <a:t>26.7</a:t>
          </a:r>
          <a:r>
            <a:rPr lang="ja-JP" altLang="en-US" sz="1000" b="0">
              <a:solidFill>
                <a:schemeClr val="tx1"/>
              </a:solidFill>
              <a:effectLst/>
              <a:latin typeface="+mn-lt"/>
              <a:ea typeface="+mn-ea"/>
              <a:cs typeface="+mn-cs"/>
            </a:rPr>
            <a:t>ポイント大幅に増加している。これは</a:t>
          </a:r>
          <a:r>
            <a:rPr lang="ja-JP" altLang="ja-JP" sz="1000" b="0">
              <a:solidFill>
                <a:schemeClr val="tx1"/>
              </a:solidFill>
              <a:effectLst/>
              <a:latin typeface="+mn-lt"/>
              <a:ea typeface="+mn-ea"/>
              <a:cs typeface="+mn-cs"/>
            </a:rPr>
            <a:t>令和元年度から</a:t>
          </a:r>
          <a:r>
            <a:rPr lang="ja-JP" altLang="en-US" sz="1000" b="0">
              <a:solidFill>
                <a:schemeClr val="tx1"/>
              </a:solidFill>
              <a:effectLst/>
              <a:latin typeface="+mn-lt"/>
              <a:ea typeface="+mn-ea"/>
              <a:cs typeface="+mn-cs"/>
            </a:rPr>
            <a:t>着手している</a:t>
          </a:r>
          <a:r>
            <a:rPr lang="ja-JP" altLang="ja-JP" sz="1000" b="0">
              <a:solidFill>
                <a:schemeClr val="tx1"/>
              </a:solidFill>
              <a:effectLst/>
              <a:latin typeface="+mn-lt"/>
              <a:ea typeface="+mn-ea"/>
              <a:cs typeface="+mn-cs"/>
            </a:rPr>
            <a:t>庁舎建設事業</a:t>
          </a:r>
          <a:r>
            <a:rPr lang="ja-JP" altLang="en-US" sz="1000" b="0">
              <a:solidFill>
                <a:schemeClr val="tx1"/>
              </a:solidFill>
              <a:effectLst/>
              <a:latin typeface="+mn-lt"/>
              <a:ea typeface="+mn-ea"/>
              <a:cs typeface="+mn-cs"/>
            </a:rPr>
            <a:t>において多額の地方債を発行したことを主な要因とするものである。</a:t>
          </a:r>
          <a:endParaRPr lang="ja-JP" altLang="ja-JP" sz="1100">
            <a:solidFill>
              <a:schemeClr val="tx1"/>
            </a:solidFill>
            <a:effectLst/>
            <a:latin typeface="+mn-lt"/>
          </a:endParaRPr>
        </a:p>
        <a:p>
          <a:r>
            <a:rPr lang="ja-JP" altLang="en-US" sz="1000" b="0">
              <a:solidFill>
                <a:schemeClr val="tx1"/>
              </a:solidFill>
              <a:effectLst/>
              <a:latin typeface="+mn-lt"/>
              <a:ea typeface="+mn-ea"/>
              <a:cs typeface="+mn-cs"/>
            </a:rPr>
            <a:t>　庁舎建設事業については、令４年度まで継続するため、地方債残高は令和４年度まで増加するが、その後徐々に減少していく見込みである。</a:t>
          </a:r>
          <a:endParaRPr lang="en-US" altLang="ja-JP" sz="1000" b="0">
            <a:solidFill>
              <a:schemeClr val="tx1"/>
            </a:solidFill>
            <a:effectLst/>
            <a:latin typeface="+mn-lt"/>
            <a:ea typeface="+mn-ea"/>
            <a:cs typeface="+mn-cs"/>
          </a:endParaRPr>
        </a:p>
        <a:p>
          <a:r>
            <a:rPr lang="ja-JP" altLang="en-US" sz="1000" b="0">
              <a:solidFill>
                <a:schemeClr val="tx1"/>
              </a:solidFill>
              <a:effectLst/>
              <a:latin typeface="+mn-lt"/>
              <a:ea typeface="+mn-ea"/>
              <a:cs typeface="+mn-cs"/>
            </a:rPr>
            <a:t>　今後、更なる</a:t>
          </a:r>
          <a:r>
            <a:rPr lang="en-US" altLang="ja-JP" sz="1000" b="0">
              <a:solidFill>
                <a:schemeClr val="tx1"/>
              </a:solidFill>
              <a:effectLst/>
              <a:latin typeface="+mn-lt"/>
              <a:ea typeface="+mn-ea"/>
              <a:cs typeface="+mn-cs"/>
            </a:rPr>
            <a:t>行財政改革を</a:t>
          </a:r>
          <a:r>
            <a:rPr lang="ja-JP" altLang="ja-JP" sz="1000" b="0">
              <a:solidFill>
                <a:schemeClr val="tx1"/>
              </a:solidFill>
              <a:effectLst/>
              <a:latin typeface="+mn-lt"/>
              <a:ea typeface="+mn-ea"/>
              <a:cs typeface="+mn-cs"/>
            </a:rPr>
            <a:t>実施</a:t>
          </a:r>
          <a:r>
            <a:rPr lang="en-US" altLang="ja-JP" sz="1000" b="0">
              <a:solidFill>
                <a:schemeClr val="tx1"/>
              </a:solidFill>
              <a:effectLst/>
              <a:latin typeface="+mn-lt"/>
              <a:ea typeface="+mn-ea"/>
              <a:cs typeface="+mn-cs"/>
            </a:rPr>
            <a:t>することで、内部管理経費等の抑制に努める必要がある。</a:t>
          </a:r>
          <a:endParaRPr lang="ja-JP" altLang="ja-JP" sz="1100">
            <a:solidFill>
              <a:schemeClr val="tx1"/>
            </a:solidFill>
            <a:effectLst/>
            <a:latin typeface="+mn-l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163649</xdr:rowOff>
    </xdr:from>
    <xdr:to>
      <xdr:col>81</xdr:col>
      <xdr:colOff>44450</xdr:colOff>
      <xdr:row>16</xdr:row>
      <xdr:rowOff>109492</xdr:rowOff>
    </xdr:to>
    <xdr:cxnSp macro="">
      <xdr:nvCxnSpPr>
        <xdr:cNvPr id="444" name="直線コネクタ 443"/>
        <xdr:cNvCxnSpPr/>
      </xdr:nvCxnSpPr>
      <xdr:spPr>
        <a:xfrm>
          <a:off x="16179800" y="2392499"/>
          <a:ext cx="838200" cy="46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163649</xdr:rowOff>
    </xdr:from>
    <xdr:to>
      <xdr:col>77</xdr:col>
      <xdr:colOff>44450</xdr:colOff>
      <xdr:row>14</xdr:row>
      <xdr:rowOff>104231</xdr:rowOff>
    </xdr:to>
    <xdr:cxnSp macro="">
      <xdr:nvCxnSpPr>
        <xdr:cNvPr id="447" name="直線コネクタ 446"/>
        <xdr:cNvCxnSpPr/>
      </xdr:nvCxnSpPr>
      <xdr:spPr>
        <a:xfrm flipV="1">
          <a:off x="15290800" y="2392499"/>
          <a:ext cx="889000" cy="1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50800</xdr:rowOff>
    </xdr:from>
    <xdr:to>
      <xdr:col>72</xdr:col>
      <xdr:colOff>203200</xdr:colOff>
      <xdr:row>14</xdr:row>
      <xdr:rowOff>104231</xdr:rowOff>
    </xdr:to>
    <xdr:cxnSp macro="">
      <xdr:nvCxnSpPr>
        <xdr:cNvPr id="450" name="直線コネクタ 449"/>
        <xdr:cNvCxnSpPr/>
      </xdr:nvCxnSpPr>
      <xdr:spPr>
        <a:xfrm>
          <a:off x="14401800" y="2451100"/>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58692</xdr:rowOff>
    </xdr:from>
    <xdr:to>
      <xdr:col>81</xdr:col>
      <xdr:colOff>95250</xdr:colOff>
      <xdr:row>16</xdr:row>
      <xdr:rowOff>160292</xdr:rowOff>
    </xdr:to>
    <xdr:sp macro="" textlink="">
      <xdr:nvSpPr>
        <xdr:cNvPr id="462" name="楕円 461"/>
        <xdr:cNvSpPr/>
      </xdr:nvSpPr>
      <xdr:spPr>
        <a:xfrm>
          <a:off x="16967200" y="28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30769</xdr:rowOff>
    </xdr:from>
    <xdr:ext cx="762000" cy="259045"/>
    <xdr:sp macro="" textlink="">
      <xdr:nvSpPr>
        <xdr:cNvPr id="463" name="将来負担の状況該当値テキスト"/>
        <xdr:cNvSpPr txBox="1"/>
      </xdr:nvSpPr>
      <xdr:spPr>
        <a:xfrm>
          <a:off x="17106900" y="277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112849</xdr:rowOff>
    </xdr:from>
    <xdr:to>
      <xdr:col>77</xdr:col>
      <xdr:colOff>95250</xdr:colOff>
      <xdr:row>14</xdr:row>
      <xdr:rowOff>42999</xdr:rowOff>
    </xdr:to>
    <xdr:sp macro="" textlink="">
      <xdr:nvSpPr>
        <xdr:cNvPr id="464" name="楕円 463"/>
        <xdr:cNvSpPr/>
      </xdr:nvSpPr>
      <xdr:spPr>
        <a:xfrm>
          <a:off x="161290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27776</xdr:rowOff>
    </xdr:from>
    <xdr:ext cx="736600" cy="259045"/>
    <xdr:sp macro="" textlink="">
      <xdr:nvSpPr>
        <xdr:cNvPr id="465" name="テキスト ボックス 464"/>
        <xdr:cNvSpPr txBox="1"/>
      </xdr:nvSpPr>
      <xdr:spPr>
        <a:xfrm>
          <a:off x="15798800" y="242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53431</xdr:rowOff>
    </xdr:from>
    <xdr:to>
      <xdr:col>73</xdr:col>
      <xdr:colOff>44450</xdr:colOff>
      <xdr:row>14</xdr:row>
      <xdr:rowOff>155031</xdr:rowOff>
    </xdr:to>
    <xdr:sp macro="" textlink="">
      <xdr:nvSpPr>
        <xdr:cNvPr id="466" name="楕円 465"/>
        <xdr:cNvSpPr/>
      </xdr:nvSpPr>
      <xdr:spPr>
        <a:xfrm>
          <a:off x="15240000" y="24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139808</xdr:rowOff>
    </xdr:from>
    <xdr:ext cx="762000" cy="259045"/>
    <xdr:sp macro="" textlink="">
      <xdr:nvSpPr>
        <xdr:cNvPr id="467" name="テキスト ボックス 466"/>
        <xdr:cNvSpPr txBox="1"/>
      </xdr:nvSpPr>
      <xdr:spPr>
        <a:xfrm>
          <a:off x="14909800" y="254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68" name="楕円 467"/>
        <xdr:cNvSpPr/>
      </xdr:nvSpPr>
      <xdr:spPr>
        <a:xfrm>
          <a:off x="1435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86377</xdr:rowOff>
    </xdr:from>
    <xdr:ext cx="762000" cy="259045"/>
    <xdr:sp macro="" textlink="">
      <xdr:nvSpPr>
        <xdr:cNvPr id="469" name="テキスト ボックス 468"/>
        <xdr:cNvSpPr txBox="1"/>
      </xdr:nvSpPr>
      <xdr:spPr>
        <a:xfrm>
          <a:off x="14020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78440</xdr:rowOff>
    </xdr:from>
    <xdr:ext cx="9928411" cy="549089"/>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73206" y="4448734"/>
          <a:ext cx="9928411" cy="549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3,747
3,726
98.45
5,539,096
5,302,419
226,047
2,497,092
5,520,546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a:solidFill>
                <a:srgbClr val="FF0000"/>
              </a:solidFill>
              <a:effectLst/>
              <a:latin typeface="+mn-lt"/>
              <a:ea typeface="+mn-ea"/>
              <a:cs typeface="+mn-cs"/>
            </a:rPr>
            <a:t>　</a:t>
          </a:r>
          <a:r>
            <a:rPr lang="ja-JP" altLang="ja-JP" sz="1100" b="0">
              <a:solidFill>
                <a:schemeClr val="tx1"/>
              </a:solidFill>
              <a:effectLst/>
              <a:latin typeface="+mn-lt"/>
              <a:ea typeface="+mn-ea"/>
              <a:cs typeface="+mn-cs"/>
            </a:rPr>
            <a:t>類似団体平均と</a:t>
          </a:r>
          <a:r>
            <a:rPr lang="ja-JP" altLang="en-US" sz="1100" b="0">
              <a:solidFill>
                <a:schemeClr val="tx1"/>
              </a:solidFill>
              <a:effectLst/>
              <a:latin typeface="+mn-lt"/>
              <a:ea typeface="+mn-ea"/>
              <a:cs typeface="+mn-cs"/>
            </a:rPr>
            <a:t>比較して</a:t>
          </a:r>
          <a:r>
            <a:rPr lang="en-US" altLang="ja-JP" sz="1100" b="0">
              <a:solidFill>
                <a:schemeClr val="tx1"/>
              </a:solidFill>
              <a:effectLst/>
              <a:latin typeface="+mn-lt"/>
              <a:ea typeface="+mn-ea"/>
              <a:cs typeface="+mn-cs"/>
            </a:rPr>
            <a:t>0.3</a:t>
          </a:r>
          <a:r>
            <a:rPr lang="ja-JP" altLang="en-US" sz="1100" b="0">
              <a:solidFill>
                <a:schemeClr val="tx1"/>
              </a:solidFill>
              <a:effectLst/>
              <a:latin typeface="+mn-lt"/>
              <a:ea typeface="+mn-ea"/>
              <a:cs typeface="+mn-cs"/>
            </a:rPr>
            <a:t>ポイント高い</a:t>
          </a:r>
          <a:r>
            <a:rPr lang="ja-JP" altLang="ja-JP" sz="1100" b="0">
              <a:solidFill>
                <a:schemeClr val="tx1"/>
              </a:solidFill>
              <a:effectLst/>
              <a:latin typeface="+mn-lt"/>
              <a:ea typeface="+mn-ea"/>
              <a:cs typeface="+mn-cs"/>
            </a:rPr>
            <a:t>水準</a:t>
          </a:r>
          <a:r>
            <a:rPr lang="ja-JP" altLang="en-US" sz="1100" b="0">
              <a:solidFill>
                <a:schemeClr val="tx1"/>
              </a:solidFill>
              <a:effectLst/>
              <a:latin typeface="+mn-lt"/>
              <a:ea typeface="+mn-ea"/>
              <a:cs typeface="+mn-cs"/>
            </a:rPr>
            <a:t>であるため、</a:t>
          </a:r>
          <a:r>
            <a:rPr lang="en-US" altLang="ja-JP" sz="1100" b="0">
              <a:solidFill>
                <a:schemeClr val="tx1"/>
              </a:solidFill>
              <a:effectLst/>
              <a:latin typeface="+mn-lt"/>
              <a:ea typeface="+mn-ea"/>
              <a:cs typeface="+mn-cs"/>
            </a:rPr>
            <a:t>今後は組織の体制整備や職員の適正配置に取組むことにより、人件費の抑制に努める必要がある。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62230</xdr:rowOff>
    </xdr:from>
    <xdr:to>
      <xdr:col>24</xdr:col>
      <xdr:colOff>25400</xdr:colOff>
      <xdr:row>36</xdr:row>
      <xdr:rowOff>149860</xdr:rowOff>
    </xdr:to>
    <xdr:cxnSp macro="">
      <xdr:nvCxnSpPr>
        <xdr:cNvPr id="66" name="直線コネクタ 65"/>
        <xdr:cNvCxnSpPr/>
      </xdr:nvCxnSpPr>
      <xdr:spPr>
        <a:xfrm flipV="1">
          <a:off x="3987800" y="623443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85090</xdr:rowOff>
    </xdr:from>
    <xdr:to>
      <xdr:col>19</xdr:col>
      <xdr:colOff>187325</xdr:colOff>
      <xdr:row>36</xdr:row>
      <xdr:rowOff>149860</xdr:rowOff>
    </xdr:to>
    <xdr:cxnSp macro="">
      <xdr:nvCxnSpPr>
        <xdr:cNvPr id="69" name="直線コネクタ 68"/>
        <xdr:cNvCxnSpPr/>
      </xdr:nvCxnSpPr>
      <xdr:spPr>
        <a:xfrm>
          <a:off x="3098800" y="62572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85090</xdr:rowOff>
    </xdr:from>
    <xdr:to>
      <xdr:col>15</xdr:col>
      <xdr:colOff>98425</xdr:colOff>
      <xdr:row>36</xdr:row>
      <xdr:rowOff>85090</xdr:rowOff>
    </xdr:to>
    <xdr:cxnSp macro="">
      <xdr:nvCxnSpPr>
        <xdr:cNvPr id="72" name="直線コネクタ 71"/>
        <xdr:cNvCxnSpPr/>
      </xdr:nvCxnSpPr>
      <xdr:spPr>
        <a:xfrm>
          <a:off x="2209800" y="6257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xdr:rowOff>
    </xdr:from>
    <xdr:to>
      <xdr:col>11</xdr:col>
      <xdr:colOff>9525</xdr:colOff>
      <xdr:row>36</xdr:row>
      <xdr:rowOff>85090</xdr:rowOff>
    </xdr:to>
    <xdr:cxnSp macro="">
      <xdr:nvCxnSpPr>
        <xdr:cNvPr id="75" name="直線コネクタ 74"/>
        <xdr:cNvCxnSpPr/>
      </xdr:nvCxnSpPr>
      <xdr:spPr>
        <a:xfrm>
          <a:off x="1320800" y="61810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xdr:rowOff>
    </xdr:from>
    <xdr:to>
      <xdr:col>24</xdr:col>
      <xdr:colOff>76200</xdr:colOff>
      <xdr:row>36</xdr:row>
      <xdr:rowOff>113030</xdr:rowOff>
    </xdr:to>
    <xdr:sp macro="" textlink="">
      <xdr:nvSpPr>
        <xdr:cNvPr id="85" name="楕円 84"/>
        <xdr:cNvSpPr/>
      </xdr:nvSpPr>
      <xdr:spPr>
        <a:xfrm>
          <a:off x="47752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154957</xdr:rowOff>
    </xdr:from>
    <xdr:ext cx="762000" cy="259045"/>
    <xdr:sp macro="" textlink="">
      <xdr:nvSpPr>
        <xdr:cNvPr id="86" name="人件費該当値テキスト"/>
        <xdr:cNvSpPr txBox="1"/>
      </xdr:nvSpPr>
      <xdr:spPr>
        <a:xfrm>
          <a:off x="49149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34290</xdr:rowOff>
    </xdr:from>
    <xdr:to>
      <xdr:col>15</xdr:col>
      <xdr:colOff>149225</xdr:colOff>
      <xdr:row>36</xdr:row>
      <xdr:rowOff>135890</xdr:rowOff>
    </xdr:to>
    <xdr:sp macro="" textlink="">
      <xdr:nvSpPr>
        <xdr:cNvPr id="89" name="楕円 88"/>
        <xdr:cNvSpPr/>
      </xdr:nvSpPr>
      <xdr:spPr>
        <a:xfrm>
          <a:off x="3048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90" name="テキスト ボックス 89"/>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34290</xdr:rowOff>
    </xdr:from>
    <xdr:to>
      <xdr:col>11</xdr:col>
      <xdr:colOff>60325</xdr:colOff>
      <xdr:row>36</xdr:row>
      <xdr:rowOff>135890</xdr:rowOff>
    </xdr:to>
    <xdr:sp macro="" textlink="">
      <xdr:nvSpPr>
        <xdr:cNvPr id="91" name="楕円 90"/>
        <xdr:cNvSpPr/>
      </xdr:nvSpPr>
      <xdr:spPr>
        <a:xfrm>
          <a:off x="2159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146067</xdr:rowOff>
    </xdr:from>
    <xdr:ext cx="762000" cy="259045"/>
    <xdr:sp macro="" textlink="">
      <xdr:nvSpPr>
        <xdr:cNvPr id="92" name="テキスト ボックス 91"/>
        <xdr:cNvSpPr txBox="1"/>
      </xdr:nvSpPr>
      <xdr:spPr>
        <a:xfrm>
          <a:off x="1828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129540</xdr:rowOff>
    </xdr:from>
    <xdr:to>
      <xdr:col>6</xdr:col>
      <xdr:colOff>171450</xdr:colOff>
      <xdr:row>36</xdr:row>
      <xdr:rowOff>59690</xdr:rowOff>
    </xdr:to>
    <xdr:sp macro="" textlink="">
      <xdr:nvSpPr>
        <xdr:cNvPr id="93" name="楕円 92"/>
        <xdr:cNvSpPr/>
      </xdr:nvSpPr>
      <xdr:spPr>
        <a:xfrm>
          <a:off x="1270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69867</xdr:rowOff>
    </xdr:from>
    <xdr:ext cx="762000" cy="259045"/>
    <xdr:sp macro="" textlink="">
      <xdr:nvSpPr>
        <xdr:cNvPr id="94" name="テキスト ボックス 93"/>
        <xdr:cNvSpPr txBox="1"/>
      </xdr:nvSpPr>
      <xdr:spPr>
        <a:xfrm>
          <a:off x="9398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b="0">
              <a:solidFill>
                <a:schemeClr val="tx1"/>
              </a:solidFill>
              <a:effectLst/>
              <a:latin typeface="+mn-lt"/>
              <a:ea typeface="+mn-ea"/>
              <a:cs typeface="+mn-cs"/>
            </a:rPr>
            <a:t>　</a:t>
          </a:r>
          <a:r>
            <a:rPr lang="ja-JP" altLang="ja-JP" sz="1100" b="0">
              <a:solidFill>
                <a:schemeClr val="dk1"/>
              </a:solidFill>
              <a:effectLst/>
              <a:latin typeface="+mn-lt"/>
              <a:ea typeface="+mn-ea"/>
              <a:cs typeface="+mn-cs"/>
            </a:rPr>
            <a:t>類似団体平均と比較して</a:t>
          </a:r>
          <a:r>
            <a:rPr lang="en-US" altLang="ja-JP" sz="1100" b="0">
              <a:solidFill>
                <a:schemeClr val="dk1"/>
              </a:solidFill>
              <a:effectLst/>
              <a:latin typeface="+mn-lt"/>
              <a:ea typeface="+mn-ea"/>
              <a:cs typeface="+mn-cs"/>
            </a:rPr>
            <a:t>0.6</a:t>
          </a:r>
          <a:r>
            <a:rPr lang="ja-JP" altLang="en-US" sz="1100" b="0">
              <a:solidFill>
                <a:schemeClr val="dk1"/>
              </a:solidFill>
              <a:effectLst/>
              <a:latin typeface="+mn-lt"/>
              <a:ea typeface="+mn-ea"/>
              <a:cs typeface="+mn-cs"/>
            </a:rPr>
            <a:t>ポイント</a:t>
          </a:r>
          <a:r>
            <a:rPr lang="ja-JP" altLang="ja-JP" sz="1100" b="0">
              <a:solidFill>
                <a:schemeClr val="dk1"/>
              </a:solidFill>
              <a:effectLst/>
              <a:latin typeface="+mn-lt"/>
              <a:ea typeface="+mn-ea"/>
              <a:cs typeface="+mn-cs"/>
            </a:rPr>
            <a:t>高い水準であるため、</a:t>
          </a:r>
          <a:r>
            <a:rPr lang="en-US" altLang="ja-JP" sz="1100" b="0">
              <a:solidFill>
                <a:schemeClr val="tx1"/>
              </a:solidFill>
              <a:effectLst/>
              <a:latin typeface="+mn-lt"/>
              <a:ea typeface="+mn-ea"/>
              <a:cs typeface="+mn-cs"/>
            </a:rPr>
            <a:t>今後は、更なる行財政改革を推進し、指定管理料の</a:t>
          </a:r>
          <a:r>
            <a:rPr lang="ja-JP" altLang="ja-JP" sz="1100" b="0">
              <a:solidFill>
                <a:schemeClr val="tx1"/>
              </a:solidFill>
              <a:effectLst/>
              <a:latin typeface="+mn-lt"/>
              <a:ea typeface="+mn-ea"/>
              <a:cs typeface="+mn-cs"/>
            </a:rPr>
            <a:t>再</a:t>
          </a:r>
          <a:r>
            <a:rPr lang="en-US" altLang="ja-JP" sz="1100" b="0">
              <a:solidFill>
                <a:schemeClr val="tx1"/>
              </a:solidFill>
              <a:effectLst/>
              <a:latin typeface="+mn-lt"/>
              <a:ea typeface="+mn-ea"/>
              <a:cs typeface="+mn-cs"/>
            </a:rPr>
            <a:t>検証</a:t>
          </a:r>
          <a:r>
            <a:rPr lang="ja-JP" altLang="ja-JP" sz="1100" b="0">
              <a:solidFill>
                <a:schemeClr val="tx1"/>
              </a:solidFill>
              <a:effectLst/>
              <a:latin typeface="+mn-lt"/>
              <a:ea typeface="+mn-ea"/>
              <a:cs typeface="+mn-cs"/>
            </a:rPr>
            <a:t>等</a:t>
          </a:r>
          <a:r>
            <a:rPr lang="en-US" altLang="ja-JP" sz="1100" b="0">
              <a:solidFill>
                <a:schemeClr val="tx1"/>
              </a:solidFill>
              <a:effectLst/>
              <a:latin typeface="+mn-lt"/>
              <a:ea typeface="+mn-ea"/>
              <a:cs typeface="+mn-cs"/>
            </a:rPr>
            <a:t>を行うことにより、物件費全般の抑制に努める必要がある。</a:t>
          </a:r>
          <a:endParaRPr lang="ja-JP" altLang="ja-JP" sz="14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10414</xdr:rowOff>
    </xdr:to>
    <xdr:cxnSp macro="">
      <xdr:nvCxnSpPr>
        <xdr:cNvPr id="124" name="直線コネクタ 123"/>
        <xdr:cNvCxnSpPr/>
      </xdr:nvCxnSpPr>
      <xdr:spPr>
        <a:xfrm>
          <a:off x="15671800" y="2902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74422</xdr:rowOff>
    </xdr:to>
    <xdr:cxnSp macro="">
      <xdr:nvCxnSpPr>
        <xdr:cNvPr id="127" name="直線コネクタ 126"/>
        <xdr:cNvCxnSpPr/>
      </xdr:nvCxnSpPr>
      <xdr:spPr>
        <a:xfrm flipV="1">
          <a:off x="14782800" y="2902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18</xdr:row>
      <xdr:rowOff>12700</xdr:rowOff>
    </xdr:to>
    <xdr:cxnSp macro="">
      <xdr:nvCxnSpPr>
        <xdr:cNvPr id="130" name="直線コネクタ 129"/>
        <xdr:cNvCxnSpPr/>
      </xdr:nvCxnSpPr>
      <xdr:spPr>
        <a:xfrm flipV="1">
          <a:off x="13893800" y="29890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12700</xdr:rowOff>
    </xdr:to>
    <xdr:cxnSp macro="">
      <xdr:nvCxnSpPr>
        <xdr:cNvPr id="133" name="直線コネクタ 132"/>
        <xdr:cNvCxnSpPr/>
      </xdr:nvCxnSpPr>
      <xdr:spPr>
        <a:xfrm>
          <a:off x="13004800" y="3080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3" name="楕円 142"/>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103141</xdr:rowOff>
    </xdr:from>
    <xdr:ext cx="762000" cy="259045"/>
    <xdr:sp macro="" textlink="">
      <xdr:nvSpPr>
        <xdr:cNvPr id="144"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5" name="楕円 144"/>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46" name="テキスト ボックス 145"/>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7" name="楕円 146"/>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48" name="テキスト ボックス 147"/>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9" name="楕円 148"/>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0" name="テキスト ボックス 14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115062</xdr:rowOff>
    </xdr:from>
    <xdr:to>
      <xdr:col>65</xdr:col>
      <xdr:colOff>53975</xdr:colOff>
      <xdr:row>18</xdr:row>
      <xdr:rowOff>45212</xdr:rowOff>
    </xdr:to>
    <xdr:sp macro="" textlink="">
      <xdr:nvSpPr>
        <xdr:cNvPr id="151" name="楕円 150"/>
        <xdr:cNvSpPr/>
      </xdr:nvSpPr>
      <xdr:spPr>
        <a:xfrm>
          <a:off x="12954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29989</xdr:rowOff>
    </xdr:from>
    <xdr:ext cx="762000" cy="259045"/>
    <xdr:sp macro="" textlink="">
      <xdr:nvSpPr>
        <xdr:cNvPr id="152" name="テキスト ボックス 151"/>
        <xdr:cNvSpPr txBox="1"/>
      </xdr:nvSpPr>
      <xdr:spPr>
        <a:xfrm>
          <a:off x="12623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rgbClr val="FF0000"/>
              </a:solidFill>
              <a:effectLst/>
              <a:latin typeface="+mn-lt"/>
              <a:ea typeface="+mn-ea"/>
              <a:cs typeface="+mn-cs"/>
            </a:rPr>
            <a:t>　</a:t>
          </a:r>
          <a:r>
            <a:rPr lang="ja-JP" altLang="ja-JP" sz="1100" b="0">
              <a:solidFill>
                <a:schemeClr val="tx1"/>
              </a:solidFill>
              <a:effectLst/>
              <a:latin typeface="+mn-lt"/>
              <a:ea typeface="+mn-ea"/>
              <a:cs typeface="+mn-cs"/>
            </a:rPr>
            <a:t>令和元年度までは</a:t>
          </a:r>
          <a:r>
            <a:rPr lang="en-US" altLang="ja-JP" sz="1100" b="0">
              <a:solidFill>
                <a:schemeClr val="tx1"/>
              </a:solidFill>
              <a:effectLst/>
              <a:latin typeface="+mn-lt"/>
              <a:ea typeface="+mn-ea"/>
              <a:cs typeface="+mn-cs"/>
            </a:rPr>
            <a:t>類似団体平均を</a:t>
          </a:r>
          <a:r>
            <a:rPr lang="ja-JP" altLang="ja-JP" sz="1100" b="0">
              <a:solidFill>
                <a:schemeClr val="tx1"/>
              </a:solidFill>
              <a:effectLst/>
              <a:latin typeface="+mn-lt"/>
              <a:ea typeface="+mn-ea"/>
              <a:cs typeface="+mn-cs"/>
            </a:rPr>
            <a:t>大きく</a:t>
          </a:r>
          <a:r>
            <a:rPr lang="en-US" altLang="ja-JP" sz="1100" b="0">
              <a:solidFill>
                <a:schemeClr val="tx1"/>
              </a:solidFill>
              <a:effectLst/>
              <a:latin typeface="+mn-lt"/>
              <a:ea typeface="+mn-ea"/>
              <a:cs typeface="+mn-cs"/>
            </a:rPr>
            <a:t>上回ってい</a:t>
          </a:r>
          <a:r>
            <a:rPr lang="ja-JP" altLang="ja-JP" sz="1100" b="0">
              <a:solidFill>
                <a:schemeClr val="tx1"/>
              </a:solidFill>
              <a:effectLst/>
              <a:latin typeface="+mn-lt"/>
              <a:ea typeface="+mn-ea"/>
              <a:cs typeface="+mn-cs"/>
            </a:rPr>
            <a:t>たが</a:t>
          </a:r>
          <a:r>
            <a:rPr lang="en-US" altLang="ja-JP" sz="1100" b="0">
              <a:solidFill>
                <a:schemeClr val="tx1"/>
              </a:solidFill>
              <a:effectLst/>
              <a:latin typeface="+mn-lt"/>
              <a:ea typeface="+mn-ea"/>
              <a:cs typeface="+mn-cs"/>
            </a:rPr>
            <a:t>、</a:t>
          </a:r>
          <a:r>
            <a:rPr lang="ja-JP" altLang="ja-JP" sz="1100" b="0">
              <a:solidFill>
                <a:schemeClr val="tx1"/>
              </a:solidFill>
              <a:effectLst/>
              <a:latin typeface="+mn-lt"/>
              <a:ea typeface="+mn-ea"/>
              <a:cs typeface="+mn-cs"/>
            </a:rPr>
            <a:t>令和２年度には保育所扶助費の減等により、類似団平均と同水準に近づ</a:t>
          </a:r>
          <a:r>
            <a:rPr lang="ja-JP" altLang="en-US" sz="1100" b="0">
              <a:solidFill>
                <a:schemeClr val="tx1"/>
              </a:solidFill>
              <a:effectLst/>
              <a:latin typeface="+mn-lt"/>
              <a:ea typeface="+mn-ea"/>
              <a:cs typeface="+mn-cs"/>
            </a:rPr>
            <a:t>き、令和３年度においても同水準を維持している。</a:t>
          </a:r>
          <a:endParaRPr lang="ja-JP" altLang="ja-JP" sz="1400">
            <a:solidFill>
              <a:schemeClr val="tx1"/>
            </a:solidFill>
            <a:effectLst/>
          </a:endParaRPr>
        </a:p>
        <a:p>
          <a:r>
            <a:rPr lang="ja-JP" altLang="ja-JP" sz="1100" b="0">
              <a:solidFill>
                <a:schemeClr val="tx1"/>
              </a:solidFill>
              <a:effectLst/>
              <a:latin typeface="+mn-lt"/>
              <a:ea typeface="+mn-ea"/>
              <a:cs typeface="+mn-cs"/>
            </a:rPr>
            <a:t>　扶助費の</a:t>
          </a:r>
          <a:r>
            <a:rPr lang="en-US" altLang="ja-JP" sz="1100" b="0">
              <a:solidFill>
                <a:schemeClr val="tx1"/>
              </a:solidFill>
              <a:effectLst/>
              <a:latin typeface="+mn-lt"/>
              <a:ea typeface="+mn-ea"/>
              <a:cs typeface="+mn-cs"/>
            </a:rPr>
            <a:t>大半</a:t>
          </a:r>
          <a:r>
            <a:rPr lang="ja-JP" altLang="ja-JP" sz="1100" b="0">
              <a:solidFill>
                <a:schemeClr val="tx1"/>
              </a:solidFill>
              <a:effectLst/>
              <a:latin typeface="+mn-lt"/>
              <a:ea typeface="+mn-ea"/>
              <a:cs typeface="+mn-cs"/>
            </a:rPr>
            <a:t>は</a:t>
          </a:r>
          <a:r>
            <a:rPr lang="en-US" altLang="ja-JP" sz="1100" b="0">
              <a:solidFill>
                <a:schemeClr val="tx1"/>
              </a:solidFill>
              <a:effectLst/>
              <a:latin typeface="+mn-lt"/>
              <a:ea typeface="+mn-ea"/>
              <a:cs typeface="+mn-cs"/>
            </a:rPr>
            <a:t>法令で定められた社会保障に伴う支出であり、町単独で措置している経費は僅か</a:t>
          </a:r>
          <a:r>
            <a:rPr lang="ja-JP" altLang="ja-JP" sz="1100" b="0">
              <a:solidFill>
                <a:schemeClr val="tx1"/>
              </a:solidFill>
              <a:effectLst/>
              <a:latin typeface="+mn-lt"/>
              <a:ea typeface="+mn-ea"/>
              <a:cs typeface="+mn-cs"/>
            </a:rPr>
            <a:t>であり、町独自の取組みで減少させることは困難であるが、</a:t>
          </a:r>
          <a:r>
            <a:rPr lang="en-US" altLang="ja-JP" sz="1100" b="0">
              <a:solidFill>
                <a:schemeClr val="tx1"/>
              </a:solidFill>
              <a:effectLst/>
              <a:latin typeface="+mn-lt"/>
              <a:ea typeface="+mn-ea"/>
              <a:cs typeface="+mn-cs"/>
            </a:rPr>
            <a:t>資格審査等の適正化に努める。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4" name="直線コネクタ 183"/>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58</xdr:row>
      <xdr:rowOff>69850</xdr:rowOff>
    </xdr:to>
    <xdr:cxnSp macro="">
      <xdr:nvCxnSpPr>
        <xdr:cNvPr id="187" name="直線コネクタ 186"/>
        <xdr:cNvCxnSpPr/>
      </xdr:nvCxnSpPr>
      <xdr:spPr>
        <a:xfrm flipV="1">
          <a:off x="3098800" y="9728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69850</xdr:rowOff>
    </xdr:to>
    <xdr:cxnSp macro="">
      <xdr:nvCxnSpPr>
        <xdr:cNvPr id="190" name="直線コネクタ 189"/>
        <xdr:cNvCxnSpPr/>
      </xdr:nvCxnSpPr>
      <xdr:spPr>
        <a:xfrm>
          <a:off x="2209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69850</xdr:rowOff>
    </xdr:to>
    <xdr:cxnSp macro="">
      <xdr:nvCxnSpPr>
        <xdr:cNvPr id="193" name="直線コネクタ 192"/>
        <xdr:cNvCxnSpPr/>
      </xdr:nvCxnSpPr>
      <xdr:spPr>
        <a:xfrm>
          <a:off x="1320800" y="993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7" name="楕円 206"/>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08" name="テキスト ボックス 207"/>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09" name="楕円 208"/>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0" name="テキスト ボックス 209"/>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1" name="楕円 210"/>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2" name="テキスト ボックス 211"/>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950" b="0">
              <a:solidFill>
                <a:schemeClr val="tx1"/>
              </a:solidFill>
              <a:effectLst/>
              <a:latin typeface="+mn-lt"/>
              <a:ea typeface="+mn-ea"/>
              <a:cs typeface="+mn-cs"/>
            </a:rPr>
            <a:t>　</a:t>
          </a:r>
          <a:r>
            <a:rPr lang="ja-JP" altLang="en-US" sz="950" b="0">
              <a:solidFill>
                <a:schemeClr val="tx1"/>
              </a:solidFill>
              <a:effectLst/>
              <a:latin typeface="+mn-lt"/>
              <a:ea typeface="+mn-ea"/>
              <a:cs typeface="+mn-cs"/>
            </a:rPr>
            <a:t>類似団体と同水準であり、平成</a:t>
          </a:r>
          <a:r>
            <a:rPr lang="en-US" altLang="ja-JP" sz="950" b="0">
              <a:solidFill>
                <a:schemeClr val="tx1"/>
              </a:solidFill>
              <a:effectLst/>
              <a:latin typeface="+mn-lt"/>
              <a:ea typeface="+mn-ea"/>
              <a:cs typeface="+mn-cs"/>
            </a:rPr>
            <a:t>30</a:t>
          </a:r>
          <a:r>
            <a:rPr lang="ja-JP" altLang="en-US" sz="950" b="0">
              <a:solidFill>
                <a:schemeClr val="tx1"/>
              </a:solidFill>
              <a:effectLst/>
              <a:latin typeface="+mn-lt"/>
              <a:ea typeface="+mn-ea"/>
              <a:cs typeface="+mn-cs"/>
            </a:rPr>
            <a:t>年度以降は減少傾向で推移しているが、近年は、</a:t>
          </a:r>
          <a:r>
            <a:rPr lang="en-US" altLang="ja-JP" sz="950" b="0">
              <a:solidFill>
                <a:schemeClr val="tx1"/>
              </a:solidFill>
              <a:effectLst/>
              <a:latin typeface="+mn-lt"/>
              <a:ea typeface="+mn-ea"/>
              <a:cs typeface="+mn-cs"/>
            </a:rPr>
            <a:t>国民健康保険特別会計や介護保険特別会計等に対する繰出金が増加傾向で推移しているほか、国民健康保険中央診療所特別会計において</a:t>
          </a:r>
          <a:r>
            <a:rPr lang="ja-JP" altLang="ja-JP" sz="950" b="0">
              <a:solidFill>
                <a:schemeClr val="tx1"/>
              </a:solidFill>
              <a:effectLst/>
              <a:latin typeface="+mn-lt"/>
              <a:ea typeface="+mn-ea"/>
              <a:cs typeface="+mn-cs"/>
            </a:rPr>
            <a:t>も</a:t>
          </a:r>
          <a:r>
            <a:rPr lang="en-US" altLang="ja-JP" sz="950" b="0">
              <a:solidFill>
                <a:schemeClr val="tx1"/>
              </a:solidFill>
              <a:effectLst/>
              <a:latin typeface="+mn-lt"/>
              <a:ea typeface="+mn-ea"/>
              <a:cs typeface="+mn-cs"/>
            </a:rPr>
            <a:t>、患者数の減少を背景とした診療所の経営悪化に伴う繰出金</a:t>
          </a:r>
          <a:r>
            <a:rPr lang="ja-JP" altLang="en-US" sz="950" b="0">
              <a:solidFill>
                <a:schemeClr val="tx1"/>
              </a:solidFill>
              <a:effectLst/>
              <a:latin typeface="+mn-lt"/>
              <a:ea typeface="+mn-ea"/>
              <a:cs typeface="+mn-cs"/>
            </a:rPr>
            <a:t>が増加している。</a:t>
          </a:r>
          <a:endParaRPr lang="ja-JP" altLang="ja-JP" sz="950">
            <a:solidFill>
              <a:schemeClr val="tx1"/>
            </a:solidFill>
            <a:effectLst/>
          </a:endParaRPr>
        </a:p>
        <a:p>
          <a:r>
            <a:rPr lang="en-US" altLang="ja-JP" sz="950" b="0">
              <a:solidFill>
                <a:schemeClr val="tx1"/>
              </a:solidFill>
              <a:effectLst/>
              <a:latin typeface="+mn-lt"/>
              <a:ea typeface="+mn-ea"/>
              <a:cs typeface="+mn-cs"/>
            </a:rPr>
            <a:t>　今後は、医療費を抑制するため予防活動に重点を置き、定期検診の実施や健康づくり教室など元気な高齢者の増加を図る施策等の推進による給付費の抑制に努めるほか、国民健康保険税の適正化などにより、普通会計の負担を軽減するよう努める必要がある。</a:t>
          </a:r>
          <a:endParaRPr lang="ja-JP" altLang="ja-JP" sz="95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64135</xdr:rowOff>
    </xdr:from>
    <xdr:to>
      <xdr:col>82</xdr:col>
      <xdr:colOff>107950</xdr:colOff>
      <xdr:row>57</xdr:row>
      <xdr:rowOff>132715</xdr:rowOff>
    </xdr:to>
    <xdr:cxnSp macro="">
      <xdr:nvCxnSpPr>
        <xdr:cNvPr id="240" name="直線コネクタ 239"/>
        <xdr:cNvCxnSpPr/>
      </xdr:nvCxnSpPr>
      <xdr:spPr>
        <a:xfrm flipV="1">
          <a:off x="15671800" y="983678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132715</xdr:rowOff>
    </xdr:from>
    <xdr:to>
      <xdr:col>78</xdr:col>
      <xdr:colOff>69850</xdr:colOff>
      <xdr:row>58</xdr:row>
      <xdr:rowOff>6985</xdr:rowOff>
    </xdr:to>
    <xdr:cxnSp macro="">
      <xdr:nvCxnSpPr>
        <xdr:cNvPr id="243" name="直線コネクタ 242"/>
        <xdr:cNvCxnSpPr/>
      </xdr:nvCxnSpPr>
      <xdr:spPr>
        <a:xfrm flipV="1">
          <a:off x="14782800" y="99053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xdr:rowOff>
    </xdr:from>
    <xdr:to>
      <xdr:col>73</xdr:col>
      <xdr:colOff>180975</xdr:colOff>
      <xdr:row>58</xdr:row>
      <xdr:rowOff>35560</xdr:rowOff>
    </xdr:to>
    <xdr:cxnSp macro="">
      <xdr:nvCxnSpPr>
        <xdr:cNvPr id="246" name="直線コネクタ 245"/>
        <xdr:cNvCxnSpPr/>
      </xdr:nvCxnSpPr>
      <xdr:spPr>
        <a:xfrm flipV="1">
          <a:off x="13893800" y="9951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35560</xdr:rowOff>
    </xdr:to>
    <xdr:cxnSp macro="">
      <xdr:nvCxnSpPr>
        <xdr:cNvPr id="249" name="直線コネクタ 248"/>
        <xdr:cNvCxnSpPr/>
      </xdr:nvCxnSpPr>
      <xdr:spPr>
        <a:xfrm>
          <a:off x="13004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xdr:rowOff>
    </xdr:from>
    <xdr:to>
      <xdr:col>82</xdr:col>
      <xdr:colOff>158750</xdr:colOff>
      <xdr:row>57</xdr:row>
      <xdr:rowOff>114935</xdr:rowOff>
    </xdr:to>
    <xdr:sp macro="" textlink="">
      <xdr:nvSpPr>
        <xdr:cNvPr id="259" name="楕円 258"/>
        <xdr:cNvSpPr/>
      </xdr:nvSpPr>
      <xdr:spPr>
        <a:xfrm>
          <a:off x="164592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29862</xdr:rowOff>
    </xdr:from>
    <xdr:ext cx="762000" cy="259045"/>
    <xdr:sp macro="" textlink="">
      <xdr:nvSpPr>
        <xdr:cNvPr id="260" name="その他該当値テキスト"/>
        <xdr:cNvSpPr txBox="1"/>
      </xdr:nvSpPr>
      <xdr:spPr>
        <a:xfrm>
          <a:off x="16598900" y="963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81915</xdr:rowOff>
    </xdr:from>
    <xdr:to>
      <xdr:col>78</xdr:col>
      <xdr:colOff>120650</xdr:colOff>
      <xdr:row>58</xdr:row>
      <xdr:rowOff>12065</xdr:rowOff>
    </xdr:to>
    <xdr:sp macro="" textlink="">
      <xdr:nvSpPr>
        <xdr:cNvPr id="261" name="楕円 260"/>
        <xdr:cNvSpPr/>
      </xdr:nvSpPr>
      <xdr:spPr>
        <a:xfrm>
          <a:off x="15621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168292</xdr:rowOff>
    </xdr:from>
    <xdr:ext cx="736600" cy="259045"/>
    <xdr:sp macro="" textlink="">
      <xdr:nvSpPr>
        <xdr:cNvPr id="262" name="テキスト ボックス 261"/>
        <xdr:cNvSpPr txBox="1"/>
      </xdr:nvSpPr>
      <xdr:spPr>
        <a:xfrm>
          <a:off x="15290800" y="994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127635</xdr:rowOff>
    </xdr:from>
    <xdr:to>
      <xdr:col>74</xdr:col>
      <xdr:colOff>31750</xdr:colOff>
      <xdr:row>58</xdr:row>
      <xdr:rowOff>57785</xdr:rowOff>
    </xdr:to>
    <xdr:sp macro="" textlink="">
      <xdr:nvSpPr>
        <xdr:cNvPr id="263" name="楕円 262"/>
        <xdr:cNvSpPr/>
      </xdr:nvSpPr>
      <xdr:spPr>
        <a:xfrm>
          <a:off x="14732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42562</xdr:rowOff>
    </xdr:from>
    <xdr:ext cx="762000" cy="259045"/>
    <xdr:sp macro="" textlink="">
      <xdr:nvSpPr>
        <xdr:cNvPr id="264" name="テキスト ボックス 263"/>
        <xdr:cNvSpPr txBox="1"/>
      </xdr:nvSpPr>
      <xdr:spPr>
        <a:xfrm>
          <a:off x="14401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7" name="楕円 266"/>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68" name="テキスト ボックス 267"/>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各種団体に対する補助金について、住民の協力を得て一律での削減を実施するとともに、費用対効果を検証し、必要な見直しを行っていることなどにより、類似団体平均を下回って推移している</a:t>
          </a:r>
          <a:r>
            <a:rPr lang="ja-JP" altLang="en-US" sz="1100" b="0">
              <a:solidFill>
                <a:schemeClr val="tx1"/>
              </a:solidFill>
              <a:effectLst/>
              <a:latin typeface="+mn-lt"/>
              <a:ea typeface="+mn-ea"/>
              <a:cs typeface="+mn-cs"/>
            </a:rPr>
            <a:t>。</a:t>
          </a:r>
          <a:endParaRPr lang="ja-JP" altLang="ja-JP" sz="1400">
            <a:solidFill>
              <a:schemeClr val="tx1"/>
            </a:solidFill>
            <a:effectLst/>
          </a:endParaRPr>
        </a:p>
        <a:p>
          <a:r>
            <a:rPr lang="en-US" altLang="ja-JP" sz="1100" b="0">
              <a:solidFill>
                <a:schemeClr val="tx1"/>
              </a:solidFill>
              <a:effectLst/>
              <a:latin typeface="+mn-lt"/>
              <a:ea typeface="+mn-ea"/>
              <a:cs typeface="+mn-cs"/>
            </a:rPr>
            <a:t>　さらに今後は団体に対する補助金については、事業内容に応じた補助に切り替えるなど、成果の検証や見直しを行い、補助費の抑制に努める。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8128</xdr:rowOff>
    </xdr:to>
    <xdr:cxnSp macro="">
      <xdr:nvCxnSpPr>
        <xdr:cNvPr id="298" name="直線コネクタ 297"/>
        <xdr:cNvCxnSpPr/>
      </xdr:nvCxnSpPr>
      <xdr:spPr>
        <a:xfrm>
          <a:off x="15671800" y="6180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30988</xdr:rowOff>
    </xdr:to>
    <xdr:cxnSp macro="">
      <xdr:nvCxnSpPr>
        <xdr:cNvPr id="301" name="直線コネクタ 300"/>
        <xdr:cNvCxnSpPr/>
      </xdr:nvCxnSpPr>
      <xdr:spPr>
        <a:xfrm flipV="1">
          <a:off x="14782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44704</xdr:rowOff>
    </xdr:to>
    <xdr:cxnSp macro="">
      <xdr:nvCxnSpPr>
        <xdr:cNvPr id="304" name="直線コネクタ 303"/>
        <xdr:cNvCxnSpPr/>
      </xdr:nvCxnSpPr>
      <xdr:spPr>
        <a:xfrm flipV="1">
          <a:off x="13893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44704</xdr:rowOff>
    </xdr:to>
    <xdr:cxnSp macro="">
      <xdr:nvCxnSpPr>
        <xdr:cNvPr id="307" name="直線コネクタ 306"/>
        <xdr:cNvCxnSpPr/>
      </xdr:nvCxnSpPr>
      <xdr:spPr>
        <a:xfrm>
          <a:off x="13004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7" name="楕円 316"/>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18"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19" name="楕円 318"/>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0" name="テキスト ボックス 319"/>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1" name="楕円 320"/>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2" name="テキスト ボックス 321"/>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3" name="楕円 322"/>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4" name="テキスト ボックス 323"/>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5" name="楕円 324"/>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6" name="テキスト ボックス 325"/>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50" b="0">
              <a:solidFill>
                <a:schemeClr val="tx1"/>
              </a:solidFill>
              <a:effectLst/>
              <a:latin typeface="+mn-lt"/>
              <a:ea typeface="+mn-ea"/>
              <a:cs typeface="+mn-cs"/>
            </a:rPr>
            <a:t>　</a:t>
          </a:r>
          <a:r>
            <a:rPr lang="ja-JP" altLang="ja-JP" sz="1050" b="0">
              <a:solidFill>
                <a:schemeClr val="tx1"/>
              </a:solidFill>
              <a:effectLst/>
              <a:latin typeface="+mn-lt"/>
              <a:ea typeface="+mn-ea"/>
              <a:cs typeface="+mn-cs"/>
            </a:rPr>
            <a:t>平成</a:t>
          </a:r>
          <a:r>
            <a:rPr lang="en-US" altLang="ja-JP" sz="1050" b="0">
              <a:solidFill>
                <a:schemeClr val="tx1"/>
              </a:solidFill>
              <a:effectLst/>
              <a:latin typeface="+mn-lt"/>
              <a:ea typeface="+mn-ea"/>
              <a:cs typeface="+mn-cs"/>
            </a:rPr>
            <a:t>26</a:t>
          </a:r>
          <a:r>
            <a:rPr lang="ja-JP" altLang="ja-JP" sz="1050" b="0">
              <a:solidFill>
                <a:schemeClr val="tx1"/>
              </a:solidFill>
              <a:effectLst/>
              <a:latin typeface="+mn-lt"/>
              <a:ea typeface="+mn-ea"/>
              <a:cs typeface="+mn-cs"/>
            </a:rPr>
            <a:t>年度までは大型観光施設の整備等に多額の起債を発行したことにより、類似団体平均を上回っていたが、その後</a:t>
          </a:r>
          <a:r>
            <a:rPr lang="en-US" altLang="ja-JP" sz="1050" b="0">
              <a:solidFill>
                <a:schemeClr val="tx1"/>
              </a:solidFill>
              <a:effectLst/>
              <a:latin typeface="+mn-lt"/>
              <a:ea typeface="+mn-ea"/>
              <a:cs typeface="+mn-cs"/>
            </a:rPr>
            <a:t>建設事業等に係る起債発行抑制施策</a:t>
          </a:r>
          <a:r>
            <a:rPr lang="ja-JP" altLang="ja-JP" sz="1050" b="0">
              <a:solidFill>
                <a:schemeClr val="tx1"/>
              </a:solidFill>
              <a:effectLst/>
              <a:latin typeface="+mn-lt"/>
              <a:ea typeface="+mn-ea"/>
              <a:cs typeface="+mn-cs"/>
            </a:rPr>
            <a:t>等に</a:t>
          </a:r>
          <a:r>
            <a:rPr lang="en-US" altLang="ja-JP" sz="1050" b="0">
              <a:solidFill>
                <a:schemeClr val="tx1"/>
              </a:solidFill>
              <a:effectLst/>
              <a:latin typeface="+mn-lt"/>
              <a:ea typeface="+mn-ea"/>
              <a:cs typeface="+mn-cs"/>
            </a:rPr>
            <a:t>より、</a:t>
          </a:r>
          <a:r>
            <a:rPr lang="ja-JP" altLang="ja-JP" sz="1050" b="0">
              <a:solidFill>
                <a:schemeClr val="tx1"/>
              </a:solidFill>
              <a:effectLst/>
              <a:latin typeface="+mn-lt"/>
              <a:ea typeface="+mn-ea"/>
              <a:cs typeface="+mn-cs"/>
            </a:rPr>
            <a:t>平成</a:t>
          </a:r>
          <a:r>
            <a:rPr lang="en-US" altLang="ja-JP" sz="1050" b="0">
              <a:solidFill>
                <a:schemeClr val="tx1"/>
              </a:solidFill>
              <a:effectLst/>
              <a:latin typeface="+mn-lt"/>
              <a:ea typeface="+mn-ea"/>
              <a:cs typeface="+mn-cs"/>
            </a:rPr>
            <a:t>27年度決算からは類似団体平均を下回ってい</a:t>
          </a:r>
          <a:r>
            <a:rPr lang="ja-JP" altLang="ja-JP" sz="1050" b="0">
              <a:solidFill>
                <a:schemeClr val="tx1"/>
              </a:solidFill>
              <a:effectLst/>
              <a:latin typeface="+mn-lt"/>
              <a:ea typeface="+mn-ea"/>
              <a:cs typeface="+mn-cs"/>
            </a:rPr>
            <a:t>た。</a:t>
          </a:r>
          <a:r>
            <a:rPr lang="en-US" altLang="ja-JP" sz="1050" b="0">
              <a:solidFill>
                <a:schemeClr val="tx1"/>
              </a:solidFill>
              <a:effectLst/>
              <a:latin typeface="+mn-lt"/>
              <a:ea typeface="+mn-ea"/>
              <a:cs typeface="+mn-cs"/>
            </a:rPr>
            <a:t>しかしながら、近年の大型建設事業の実施により、</a:t>
          </a:r>
          <a:r>
            <a:rPr lang="ja-JP" altLang="ja-JP" sz="1050" b="0">
              <a:solidFill>
                <a:schemeClr val="tx1"/>
              </a:solidFill>
              <a:effectLst/>
              <a:latin typeface="+mn-lt"/>
              <a:ea typeface="+mn-ea"/>
              <a:cs typeface="+mn-cs"/>
            </a:rPr>
            <a:t>令和</a:t>
          </a:r>
          <a:r>
            <a:rPr lang="ja-JP" altLang="en-US" sz="1050" b="0">
              <a:solidFill>
                <a:schemeClr val="tx1"/>
              </a:solidFill>
              <a:effectLst/>
              <a:latin typeface="+mn-lt"/>
              <a:ea typeface="+mn-ea"/>
              <a:cs typeface="+mn-cs"/>
            </a:rPr>
            <a:t>３</a:t>
          </a:r>
          <a:r>
            <a:rPr lang="ja-JP" altLang="ja-JP" sz="1050" b="0">
              <a:solidFill>
                <a:schemeClr val="tx1"/>
              </a:solidFill>
              <a:effectLst/>
              <a:latin typeface="+mn-lt"/>
              <a:ea typeface="+mn-ea"/>
              <a:cs typeface="+mn-cs"/>
            </a:rPr>
            <a:t>年度は類似団体平均より</a:t>
          </a:r>
          <a:r>
            <a:rPr lang="en-US" altLang="ja-JP" sz="1050" b="0">
              <a:solidFill>
                <a:schemeClr val="tx1"/>
              </a:solidFill>
              <a:effectLst/>
              <a:latin typeface="+mn-lt"/>
              <a:ea typeface="+mn-ea"/>
              <a:cs typeface="+mn-cs"/>
            </a:rPr>
            <a:t>3.5</a:t>
          </a:r>
          <a:r>
            <a:rPr lang="ja-JP" altLang="en-US" sz="1050" b="0">
              <a:solidFill>
                <a:schemeClr val="tx1"/>
              </a:solidFill>
              <a:effectLst/>
              <a:latin typeface="+mn-lt"/>
              <a:ea typeface="+mn-ea"/>
              <a:cs typeface="+mn-cs"/>
            </a:rPr>
            <a:t>ポイント</a:t>
          </a:r>
          <a:r>
            <a:rPr lang="ja-JP" altLang="ja-JP" sz="1050" b="0">
              <a:solidFill>
                <a:schemeClr val="tx1"/>
              </a:solidFill>
              <a:effectLst/>
              <a:latin typeface="+mn-lt"/>
              <a:ea typeface="+mn-ea"/>
              <a:cs typeface="+mn-cs"/>
            </a:rPr>
            <a:t>高くなっており、対前年度比でも</a:t>
          </a:r>
          <a:r>
            <a:rPr lang="en-US" altLang="ja-JP" sz="1050" b="0">
              <a:solidFill>
                <a:schemeClr val="tx1"/>
              </a:solidFill>
              <a:effectLst/>
              <a:latin typeface="+mn-lt"/>
              <a:ea typeface="+mn-ea"/>
              <a:cs typeface="+mn-cs"/>
            </a:rPr>
            <a:t>0.7</a:t>
          </a:r>
          <a:r>
            <a:rPr lang="ja-JP" altLang="en-US" sz="1050" b="0">
              <a:solidFill>
                <a:schemeClr val="tx1"/>
              </a:solidFill>
              <a:effectLst/>
              <a:latin typeface="+mn-lt"/>
              <a:ea typeface="+mn-ea"/>
              <a:cs typeface="+mn-cs"/>
            </a:rPr>
            <a:t>ポイント</a:t>
          </a:r>
          <a:r>
            <a:rPr lang="ja-JP" altLang="ja-JP" sz="1050" b="0">
              <a:solidFill>
                <a:schemeClr val="tx1"/>
              </a:solidFill>
              <a:effectLst/>
              <a:latin typeface="+mn-lt"/>
              <a:ea typeface="+mn-ea"/>
              <a:cs typeface="+mn-cs"/>
            </a:rPr>
            <a:t>高くなっている。</a:t>
          </a:r>
          <a:endParaRPr lang="ja-JP" altLang="ja-JP" sz="1200">
            <a:solidFill>
              <a:schemeClr val="tx1"/>
            </a:solidFill>
            <a:effectLst/>
            <a:latin typeface="+mn-lt"/>
          </a:endParaRPr>
        </a:p>
        <a:p>
          <a:r>
            <a:rPr lang="ja-JP" altLang="ja-JP" sz="1050" b="0">
              <a:solidFill>
                <a:schemeClr val="tx1"/>
              </a:solidFill>
              <a:effectLst/>
              <a:latin typeface="+mn-lt"/>
              <a:ea typeface="+mn-ea"/>
              <a:cs typeface="+mn-cs"/>
            </a:rPr>
            <a:t>　</a:t>
          </a:r>
          <a:r>
            <a:rPr lang="en-US" altLang="ja-JP" sz="1050" b="0">
              <a:solidFill>
                <a:schemeClr val="tx1"/>
              </a:solidFill>
              <a:effectLst/>
              <a:latin typeface="+mn-lt"/>
              <a:ea typeface="+mn-ea"/>
              <a:cs typeface="+mn-cs"/>
            </a:rPr>
            <a:t>今後は、公共施設等総合管理計画に基づ</a:t>
          </a:r>
          <a:r>
            <a:rPr lang="ja-JP" altLang="ja-JP" sz="1050" b="0">
              <a:solidFill>
                <a:schemeClr val="tx1"/>
              </a:solidFill>
              <a:effectLst/>
              <a:latin typeface="+mn-lt"/>
              <a:ea typeface="+mn-ea"/>
              <a:cs typeface="+mn-cs"/>
            </a:rPr>
            <a:t>く</a:t>
          </a:r>
          <a:r>
            <a:rPr lang="en-US" altLang="ja-JP" sz="1050" b="0">
              <a:solidFill>
                <a:schemeClr val="tx1"/>
              </a:solidFill>
              <a:effectLst/>
              <a:latin typeface="+mn-lt"/>
              <a:ea typeface="+mn-ea"/>
              <a:cs typeface="+mn-cs"/>
            </a:rPr>
            <a:t>事業の厳選</a:t>
          </a:r>
          <a:r>
            <a:rPr lang="ja-JP" altLang="ja-JP" sz="1050" b="0">
              <a:solidFill>
                <a:schemeClr val="tx1"/>
              </a:solidFill>
              <a:effectLst/>
              <a:latin typeface="+mn-lt"/>
              <a:ea typeface="+mn-ea"/>
              <a:cs typeface="+mn-cs"/>
            </a:rPr>
            <a:t>等</a:t>
          </a:r>
          <a:r>
            <a:rPr lang="en-US" altLang="ja-JP" sz="1050" b="0">
              <a:solidFill>
                <a:schemeClr val="tx1"/>
              </a:solidFill>
              <a:effectLst/>
              <a:latin typeface="+mn-lt"/>
              <a:ea typeface="+mn-ea"/>
              <a:cs typeface="+mn-cs"/>
            </a:rPr>
            <a:t>により、地方債発行の抑制</a:t>
          </a:r>
          <a:r>
            <a:rPr lang="ja-JP" altLang="ja-JP" sz="1050" b="0">
              <a:solidFill>
                <a:schemeClr val="tx1"/>
              </a:solidFill>
              <a:effectLst/>
              <a:latin typeface="+mn-lt"/>
              <a:ea typeface="+mn-ea"/>
              <a:cs typeface="+mn-cs"/>
            </a:rPr>
            <a:t>を図る</a:t>
          </a:r>
          <a:r>
            <a:rPr lang="en-US" altLang="ja-JP" sz="1050" b="0">
              <a:solidFill>
                <a:schemeClr val="tx1"/>
              </a:solidFill>
              <a:effectLst/>
              <a:latin typeface="+mn-lt"/>
              <a:ea typeface="+mn-ea"/>
              <a:cs typeface="+mn-cs"/>
            </a:rPr>
            <a:t>。</a:t>
          </a:r>
          <a:endParaRPr lang="ja-JP" altLang="ja-JP" sz="1200">
            <a:solidFill>
              <a:schemeClr val="tx1"/>
            </a:solidFill>
            <a:effectLst/>
            <a:latin typeface="+mn-l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73661</xdr:rowOff>
    </xdr:to>
    <xdr:cxnSp macro="">
      <xdr:nvCxnSpPr>
        <xdr:cNvPr id="358" name="直線コネクタ 357"/>
        <xdr:cNvCxnSpPr/>
      </xdr:nvCxnSpPr>
      <xdr:spPr>
        <a:xfrm>
          <a:off x="3987800" y="132486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46989</xdr:rowOff>
    </xdr:to>
    <xdr:cxnSp macro="">
      <xdr:nvCxnSpPr>
        <xdr:cNvPr id="361" name="直線コネクタ 360"/>
        <xdr:cNvCxnSpPr/>
      </xdr:nvCxnSpPr>
      <xdr:spPr>
        <a:xfrm>
          <a:off x="3098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77</xdr:row>
      <xdr:rowOff>16511</xdr:rowOff>
    </xdr:to>
    <xdr:cxnSp macro="">
      <xdr:nvCxnSpPr>
        <xdr:cNvPr id="364" name="直線コネクタ 363"/>
        <xdr:cNvCxnSpPr/>
      </xdr:nvCxnSpPr>
      <xdr:spPr>
        <a:xfrm>
          <a:off x="2209800" y="13183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153670</xdr:rowOff>
    </xdr:from>
    <xdr:to>
      <xdr:col>11</xdr:col>
      <xdr:colOff>9525</xdr:colOff>
      <xdr:row>76</xdr:row>
      <xdr:rowOff>157480</xdr:rowOff>
    </xdr:to>
    <xdr:cxnSp macro="">
      <xdr:nvCxnSpPr>
        <xdr:cNvPr id="367" name="直線コネクタ 366"/>
        <xdr:cNvCxnSpPr/>
      </xdr:nvCxnSpPr>
      <xdr:spPr>
        <a:xfrm flipV="1">
          <a:off x="1320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22861</xdr:rowOff>
    </xdr:from>
    <xdr:to>
      <xdr:col>24</xdr:col>
      <xdr:colOff>76200</xdr:colOff>
      <xdr:row>77</xdr:row>
      <xdr:rowOff>124461</xdr:rowOff>
    </xdr:to>
    <xdr:sp macro="" textlink="">
      <xdr:nvSpPr>
        <xdr:cNvPr id="377" name="楕円 376"/>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166388</xdr:rowOff>
    </xdr:from>
    <xdr:ext cx="762000" cy="259045"/>
    <xdr:sp macro="" textlink="">
      <xdr:nvSpPr>
        <xdr:cNvPr id="378" name="公債費該当値テキスト"/>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79" name="楕円 37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80" name="テキスト ボックス 379"/>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81" name="楕円 380"/>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82" name="テキスト ボックス 381"/>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102870</xdr:rowOff>
    </xdr:from>
    <xdr:to>
      <xdr:col>11</xdr:col>
      <xdr:colOff>60325</xdr:colOff>
      <xdr:row>77</xdr:row>
      <xdr:rowOff>33020</xdr:rowOff>
    </xdr:to>
    <xdr:sp macro="" textlink="">
      <xdr:nvSpPr>
        <xdr:cNvPr id="383" name="楕円 382"/>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84" name="テキスト ボックス 383"/>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楕円 384"/>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6" name="テキスト ボックス 385"/>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mn-lt"/>
              <a:ea typeface="+mn-ea"/>
              <a:cs typeface="+mn-cs"/>
            </a:rPr>
            <a:t>　</a:t>
          </a:r>
          <a:r>
            <a:rPr lang="ja-JP" altLang="ja-JP" sz="1100" b="0">
              <a:solidFill>
                <a:schemeClr val="tx1"/>
              </a:solidFill>
              <a:effectLst/>
              <a:latin typeface="+mn-lt"/>
              <a:ea typeface="+mn-ea"/>
              <a:cs typeface="+mn-cs"/>
            </a:rPr>
            <a:t>公債費以外の経常収支比率は、対前年度比で</a:t>
          </a:r>
          <a:r>
            <a:rPr lang="en-US" altLang="ja-JP" sz="1100" b="0">
              <a:solidFill>
                <a:schemeClr val="tx1"/>
              </a:solidFill>
              <a:effectLst/>
              <a:latin typeface="+mn-lt"/>
              <a:ea typeface="+mn-ea"/>
              <a:cs typeface="+mn-cs"/>
            </a:rPr>
            <a:t>3.4</a:t>
          </a:r>
          <a:r>
            <a:rPr lang="ja-JP" altLang="en-US" sz="1100" b="0">
              <a:solidFill>
                <a:schemeClr val="tx1"/>
              </a:solidFill>
              <a:effectLst/>
              <a:latin typeface="+mn-lt"/>
              <a:ea typeface="+mn-ea"/>
              <a:cs typeface="+mn-cs"/>
            </a:rPr>
            <a:t>ポイント</a:t>
          </a:r>
          <a:r>
            <a:rPr lang="ja-JP" altLang="ja-JP" sz="1100" b="0">
              <a:solidFill>
                <a:schemeClr val="tx1"/>
              </a:solidFill>
              <a:effectLst/>
              <a:latin typeface="+mn-lt"/>
              <a:ea typeface="+mn-ea"/>
              <a:cs typeface="+mn-cs"/>
            </a:rPr>
            <a:t>低くなっており、類似団体の平均と比べても</a:t>
          </a:r>
          <a:r>
            <a:rPr lang="en-US" altLang="ja-JP" sz="1100" b="0">
              <a:solidFill>
                <a:schemeClr val="tx1"/>
              </a:solidFill>
              <a:effectLst/>
              <a:latin typeface="+mn-lt"/>
              <a:ea typeface="+mn-ea"/>
              <a:cs typeface="+mn-cs"/>
            </a:rPr>
            <a:t>1.3</a:t>
          </a:r>
          <a:r>
            <a:rPr lang="ja-JP" altLang="en-US" sz="1100" b="0">
              <a:solidFill>
                <a:schemeClr val="tx1"/>
              </a:solidFill>
              <a:effectLst/>
              <a:latin typeface="+mn-lt"/>
              <a:ea typeface="+mn-ea"/>
              <a:cs typeface="+mn-cs"/>
            </a:rPr>
            <a:t>ポイント</a:t>
          </a:r>
          <a:r>
            <a:rPr lang="ja-JP" altLang="ja-JP" sz="1100" b="0">
              <a:solidFill>
                <a:schemeClr val="tx1"/>
              </a:solidFill>
              <a:effectLst/>
              <a:latin typeface="+mn-lt"/>
              <a:ea typeface="+mn-ea"/>
              <a:cs typeface="+mn-cs"/>
            </a:rPr>
            <a:t>低くなっている。</a:t>
          </a:r>
          <a:endParaRPr lang="ja-JP" altLang="ja-JP" sz="1400">
            <a:solidFill>
              <a:schemeClr val="tx1"/>
            </a:solidFill>
            <a:effectLst/>
          </a:endParaRPr>
        </a:p>
        <a:p>
          <a:r>
            <a:rPr lang="ja-JP" altLang="ja-JP" sz="1100" b="0">
              <a:solidFill>
                <a:schemeClr val="tx1"/>
              </a:solidFill>
              <a:effectLst/>
              <a:latin typeface="+mn-lt"/>
              <a:ea typeface="+mn-ea"/>
              <a:cs typeface="+mn-cs"/>
            </a:rPr>
            <a:t>　これは、</a:t>
          </a:r>
          <a:r>
            <a:rPr lang="en-US" altLang="ja-JP" sz="1100" b="0">
              <a:solidFill>
                <a:schemeClr val="dk1"/>
              </a:solidFill>
              <a:effectLst/>
              <a:latin typeface="+mn-lt"/>
              <a:ea typeface="+mn-ea"/>
              <a:cs typeface="+mn-cs"/>
            </a:rPr>
            <a:t>近年の大型建設事業の実施により、</a:t>
          </a:r>
          <a:r>
            <a:rPr lang="ja-JP" altLang="en-US" sz="1100" b="0">
              <a:solidFill>
                <a:schemeClr val="dk1"/>
              </a:solidFill>
              <a:effectLst/>
              <a:latin typeface="+mn-lt"/>
              <a:ea typeface="+mn-ea"/>
              <a:cs typeface="+mn-cs"/>
            </a:rPr>
            <a:t>公債費が増額したことによるものである。</a:t>
          </a:r>
          <a:r>
            <a:rPr lang="en-US" altLang="ja-JP" sz="1100" b="0">
              <a:solidFill>
                <a:schemeClr val="dk1"/>
              </a:solidFill>
              <a:effectLst/>
              <a:latin typeface="+mn-lt"/>
              <a:ea typeface="+mn-ea"/>
              <a:cs typeface="+mn-cs"/>
            </a:rPr>
            <a:t>今後は、公共施設等総合管理計画に基づ</a:t>
          </a:r>
          <a:r>
            <a:rPr lang="ja-JP" altLang="ja-JP" sz="1100" b="0">
              <a:solidFill>
                <a:schemeClr val="dk1"/>
              </a:solidFill>
              <a:effectLst/>
              <a:latin typeface="+mn-lt"/>
              <a:ea typeface="+mn-ea"/>
              <a:cs typeface="+mn-cs"/>
            </a:rPr>
            <a:t>く</a:t>
          </a:r>
          <a:r>
            <a:rPr lang="en-US" altLang="ja-JP" sz="1100" b="0">
              <a:solidFill>
                <a:schemeClr val="dk1"/>
              </a:solidFill>
              <a:effectLst/>
              <a:latin typeface="+mn-lt"/>
              <a:ea typeface="+mn-ea"/>
              <a:cs typeface="+mn-cs"/>
            </a:rPr>
            <a:t>事業の厳選</a:t>
          </a:r>
          <a:r>
            <a:rPr lang="ja-JP" altLang="ja-JP" sz="1100" b="0">
              <a:solidFill>
                <a:schemeClr val="dk1"/>
              </a:solidFill>
              <a:effectLst/>
              <a:latin typeface="+mn-lt"/>
              <a:ea typeface="+mn-ea"/>
              <a:cs typeface="+mn-cs"/>
            </a:rPr>
            <a:t>等</a:t>
          </a:r>
          <a:r>
            <a:rPr lang="en-US" altLang="ja-JP" sz="1100" b="0">
              <a:solidFill>
                <a:schemeClr val="dk1"/>
              </a:solidFill>
              <a:effectLst/>
              <a:latin typeface="+mn-lt"/>
              <a:ea typeface="+mn-ea"/>
              <a:cs typeface="+mn-cs"/>
            </a:rPr>
            <a:t>により、地方債発行の抑制</a:t>
          </a:r>
          <a:r>
            <a:rPr lang="ja-JP" altLang="ja-JP" sz="1100" b="0">
              <a:solidFill>
                <a:schemeClr val="dk1"/>
              </a:solidFill>
              <a:effectLst/>
              <a:latin typeface="+mn-lt"/>
              <a:ea typeface="+mn-ea"/>
              <a:cs typeface="+mn-cs"/>
            </a:rPr>
            <a:t>を図る</a:t>
          </a:r>
          <a:r>
            <a:rPr lang="en-US" altLang="ja-JP" sz="1100" b="0">
              <a:solidFill>
                <a:schemeClr val="dk1"/>
              </a:solidFill>
              <a:effectLst/>
              <a:latin typeface="+mn-lt"/>
              <a:ea typeface="+mn-ea"/>
              <a:cs typeface="+mn-cs"/>
            </a:rPr>
            <a:t>。</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136798</xdr:rowOff>
    </xdr:from>
    <xdr:to>
      <xdr:col>82</xdr:col>
      <xdr:colOff>107950</xdr:colOff>
      <xdr:row>77</xdr:row>
      <xdr:rowOff>76381</xdr:rowOff>
    </xdr:to>
    <xdr:cxnSp macro="">
      <xdr:nvCxnSpPr>
        <xdr:cNvPr id="421" name="直線コネクタ 420"/>
        <xdr:cNvCxnSpPr/>
      </xdr:nvCxnSpPr>
      <xdr:spPr>
        <a:xfrm flipV="1">
          <a:off x="15671800" y="13166998"/>
          <a:ext cx="8382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76381</xdr:rowOff>
    </xdr:from>
    <xdr:to>
      <xdr:col>78</xdr:col>
      <xdr:colOff>69850</xdr:colOff>
      <xdr:row>78</xdr:row>
      <xdr:rowOff>2902</xdr:rowOff>
    </xdr:to>
    <xdr:cxnSp macro="">
      <xdr:nvCxnSpPr>
        <xdr:cNvPr id="424" name="直線コネクタ 423"/>
        <xdr:cNvCxnSpPr/>
      </xdr:nvCxnSpPr>
      <xdr:spPr>
        <a:xfrm flipV="1">
          <a:off x="14782800" y="1327803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2902</xdr:rowOff>
    </xdr:from>
    <xdr:to>
      <xdr:col>73</xdr:col>
      <xdr:colOff>180975</xdr:colOff>
      <xdr:row>78</xdr:row>
      <xdr:rowOff>107406</xdr:rowOff>
    </xdr:to>
    <xdr:cxnSp macro="">
      <xdr:nvCxnSpPr>
        <xdr:cNvPr id="427" name="直線コネクタ 426"/>
        <xdr:cNvCxnSpPr/>
      </xdr:nvCxnSpPr>
      <xdr:spPr>
        <a:xfrm flipV="1">
          <a:off x="13893800" y="13376002"/>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151493</xdr:rowOff>
    </xdr:from>
    <xdr:to>
      <xdr:col>69</xdr:col>
      <xdr:colOff>92075</xdr:colOff>
      <xdr:row>78</xdr:row>
      <xdr:rowOff>107406</xdr:rowOff>
    </xdr:to>
    <xdr:cxnSp macro="">
      <xdr:nvCxnSpPr>
        <xdr:cNvPr id="430" name="直線コネクタ 429"/>
        <xdr:cNvCxnSpPr/>
      </xdr:nvCxnSpPr>
      <xdr:spPr>
        <a:xfrm>
          <a:off x="13004800" y="1335314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85998</xdr:rowOff>
    </xdr:from>
    <xdr:to>
      <xdr:col>82</xdr:col>
      <xdr:colOff>158750</xdr:colOff>
      <xdr:row>77</xdr:row>
      <xdr:rowOff>16148</xdr:rowOff>
    </xdr:to>
    <xdr:sp macro="" textlink="">
      <xdr:nvSpPr>
        <xdr:cNvPr id="440" name="楕円 439"/>
        <xdr:cNvSpPr/>
      </xdr:nvSpPr>
      <xdr:spPr>
        <a:xfrm>
          <a:off x="16459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102525</xdr:rowOff>
    </xdr:from>
    <xdr:ext cx="762000" cy="259045"/>
    <xdr:sp macro="" textlink="">
      <xdr:nvSpPr>
        <xdr:cNvPr id="441" name="公債費以外該当値テキスト"/>
        <xdr:cNvSpPr txBox="1"/>
      </xdr:nvSpPr>
      <xdr:spPr>
        <a:xfrm>
          <a:off x="16598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25581</xdr:rowOff>
    </xdr:from>
    <xdr:to>
      <xdr:col>78</xdr:col>
      <xdr:colOff>120650</xdr:colOff>
      <xdr:row>77</xdr:row>
      <xdr:rowOff>127181</xdr:rowOff>
    </xdr:to>
    <xdr:sp macro="" textlink="">
      <xdr:nvSpPr>
        <xdr:cNvPr id="442" name="楕円 441"/>
        <xdr:cNvSpPr/>
      </xdr:nvSpPr>
      <xdr:spPr>
        <a:xfrm>
          <a:off x="15621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137358</xdr:rowOff>
    </xdr:from>
    <xdr:ext cx="736600" cy="259045"/>
    <xdr:sp macro="" textlink="">
      <xdr:nvSpPr>
        <xdr:cNvPr id="443" name="テキスト ボックス 442"/>
        <xdr:cNvSpPr txBox="1"/>
      </xdr:nvSpPr>
      <xdr:spPr>
        <a:xfrm>
          <a:off x="15290800" y="1299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123552</xdr:rowOff>
    </xdr:from>
    <xdr:to>
      <xdr:col>74</xdr:col>
      <xdr:colOff>31750</xdr:colOff>
      <xdr:row>78</xdr:row>
      <xdr:rowOff>53702</xdr:rowOff>
    </xdr:to>
    <xdr:sp macro="" textlink="">
      <xdr:nvSpPr>
        <xdr:cNvPr id="444" name="楕円 443"/>
        <xdr:cNvSpPr/>
      </xdr:nvSpPr>
      <xdr:spPr>
        <a:xfrm>
          <a:off x="14732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38479</xdr:rowOff>
    </xdr:from>
    <xdr:ext cx="762000" cy="259045"/>
    <xdr:sp macro="" textlink="">
      <xdr:nvSpPr>
        <xdr:cNvPr id="445" name="テキスト ボックス 444"/>
        <xdr:cNvSpPr txBox="1"/>
      </xdr:nvSpPr>
      <xdr:spPr>
        <a:xfrm>
          <a:off x="14401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56606</xdr:rowOff>
    </xdr:from>
    <xdr:to>
      <xdr:col>69</xdr:col>
      <xdr:colOff>142875</xdr:colOff>
      <xdr:row>78</xdr:row>
      <xdr:rowOff>158206</xdr:rowOff>
    </xdr:to>
    <xdr:sp macro="" textlink="">
      <xdr:nvSpPr>
        <xdr:cNvPr id="446" name="楕円 445"/>
        <xdr:cNvSpPr/>
      </xdr:nvSpPr>
      <xdr:spPr>
        <a:xfrm>
          <a:off x="13843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142983</xdr:rowOff>
    </xdr:from>
    <xdr:ext cx="762000" cy="259045"/>
    <xdr:sp macro="" textlink="">
      <xdr:nvSpPr>
        <xdr:cNvPr id="447" name="テキスト ボックス 446"/>
        <xdr:cNvSpPr txBox="1"/>
      </xdr:nvSpPr>
      <xdr:spPr>
        <a:xfrm>
          <a:off x="13512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100693</xdr:rowOff>
    </xdr:from>
    <xdr:to>
      <xdr:col>65</xdr:col>
      <xdr:colOff>53975</xdr:colOff>
      <xdr:row>78</xdr:row>
      <xdr:rowOff>30843</xdr:rowOff>
    </xdr:to>
    <xdr:sp macro="" textlink="">
      <xdr:nvSpPr>
        <xdr:cNvPr id="448" name="楕円 447"/>
        <xdr:cNvSpPr/>
      </xdr:nvSpPr>
      <xdr:spPr>
        <a:xfrm>
          <a:off x="12954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41020</xdr:rowOff>
    </xdr:from>
    <xdr:ext cx="762000" cy="259045"/>
    <xdr:sp macro="" textlink="">
      <xdr:nvSpPr>
        <xdr:cNvPr id="449" name="テキスト ボックス 448"/>
        <xdr:cNvSpPr txBox="1"/>
      </xdr:nvSpPr>
      <xdr:spPr>
        <a:xfrm>
          <a:off x="1262380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114884</xdr:rowOff>
    </xdr:from>
    <xdr:to>
      <xdr:col>29</xdr:col>
      <xdr:colOff>127000</xdr:colOff>
      <xdr:row>18</xdr:row>
      <xdr:rowOff>138434</xdr:rowOff>
    </xdr:to>
    <xdr:cxnSp macro="">
      <xdr:nvCxnSpPr>
        <xdr:cNvPr id="51" name="直線コネクタ 50"/>
        <xdr:cNvCxnSpPr/>
      </xdr:nvCxnSpPr>
      <xdr:spPr bwMode="auto">
        <a:xfrm flipV="1">
          <a:off x="5003800" y="3248609"/>
          <a:ext cx="647700" cy="2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138434</xdr:rowOff>
    </xdr:from>
    <xdr:to>
      <xdr:col>26</xdr:col>
      <xdr:colOff>50800</xdr:colOff>
      <xdr:row>18</xdr:row>
      <xdr:rowOff>154177</xdr:rowOff>
    </xdr:to>
    <xdr:cxnSp macro="">
      <xdr:nvCxnSpPr>
        <xdr:cNvPr id="54" name="直線コネクタ 53"/>
        <xdr:cNvCxnSpPr/>
      </xdr:nvCxnSpPr>
      <xdr:spPr bwMode="auto">
        <a:xfrm flipV="1">
          <a:off x="4305300" y="3272159"/>
          <a:ext cx="698500" cy="15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154177</xdr:rowOff>
    </xdr:from>
    <xdr:to>
      <xdr:col>22</xdr:col>
      <xdr:colOff>114300</xdr:colOff>
      <xdr:row>18</xdr:row>
      <xdr:rowOff>162561</xdr:rowOff>
    </xdr:to>
    <xdr:cxnSp macro="">
      <xdr:nvCxnSpPr>
        <xdr:cNvPr id="57" name="直線コネクタ 56"/>
        <xdr:cNvCxnSpPr/>
      </xdr:nvCxnSpPr>
      <xdr:spPr bwMode="auto">
        <a:xfrm flipV="1">
          <a:off x="3606800" y="3287902"/>
          <a:ext cx="698500" cy="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162561</xdr:rowOff>
    </xdr:from>
    <xdr:to>
      <xdr:col>18</xdr:col>
      <xdr:colOff>177800</xdr:colOff>
      <xdr:row>19</xdr:row>
      <xdr:rowOff>20145</xdr:rowOff>
    </xdr:to>
    <xdr:cxnSp macro="">
      <xdr:nvCxnSpPr>
        <xdr:cNvPr id="60" name="直線コネクタ 59"/>
        <xdr:cNvCxnSpPr/>
      </xdr:nvCxnSpPr>
      <xdr:spPr bwMode="auto">
        <a:xfrm flipV="1">
          <a:off x="2908300" y="3296286"/>
          <a:ext cx="698500" cy="2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64084</xdr:rowOff>
    </xdr:from>
    <xdr:to>
      <xdr:col>29</xdr:col>
      <xdr:colOff>177800</xdr:colOff>
      <xdr:row>18</xdr:row>
      <xdr:rowOff>165684</xdr:rowOff>
    </xdr:to>
    <xdr:sp macro="" textlink="">
      <xdr:nvSpPr>
        <xdr:cNvPr id="70" name="楕円 69"/>
        <xdr:cNvSpPr/>
      </xdr:nvSpPr>
      <xdr:spPr bwMode="auto">
        <a:xfrm>
          <a:off x="5600700" y="319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36161</xdr:rowOff>
    </xdr:from>
    <xdr:ext cx="762000" cy="259045"/>
    <xdr:sp macro="" textlink="">
      <xdr:nvSpPr>
        <xdr:cNvPr id="71" name="人口1人当たり決算額の推移該当値テキスト130"/>
        <xdr:cNvSpPr txBox="1"/>
      </xdr:nvSpPr>
      <xdr:spPr>
        <a:xfrm>
          <a:off x="5740400" y="316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87634</xdr:rowOff>
    </xdr:from>
    <xdr:to>
      <xdr:col>26</xdr:col>
      <xdr:colOff>101600</xdr:colOff>
      <xdr:row>19</xdr:row>
      <xdr:rowOff>17784</xdr:rowOff>
    </xdr:to>
    <xdr:sp macro="" textlink="">
      <xdr:nvSpPr>
        <xdr:cNvPr id="72" name="楕円 71"/>
        <xdr:cNvSpPr/>
      </xdr:nvSpPr>
      <xdr:spPr bwMode="auto">
        <a:xfrm>
          <a:off x="4953000" y="322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2561</xdr:rowOff>
    </xdr:from>
    <xdr:ext cx="736600" cy="259045"/>
    <xdr:sp macro="" textlink="">
      <xdr:nvSpPr>
        <xdr:cNvPr id="73" name="テキスト ボックス 72"/>
        <xdr:cNvSpPr txBox="1"/>
      </xdr:nvSpPr>
      <xdr:spPr>
        <a:xfrm>
          <a:off x="4622800" y="3307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103377</xdr:rowOff>
    </xdr:from>
    <xdr:to>
      <xdr:col>22</xdr:col>
      <xdr:colOff>165100</xdr:colOff>
      <xdr:row>19</xdr:row>
      <xdr:rowOff>33527</xdr:rowOff>
    </xdr:to>
    <xdr:sp macro="" textlink="">
      <xdr:nvSpPr>
        <xdr:cNvPr id="74" name="楕円 73"/>
        <xdr:cNvSpPr/>
      </xdr:nvSpPr>
      <xdr:spPr bwMode="auto">
        <a:xfrm>
          <a:off x="4254500" y="323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18304</xdr:rowOff>
    </xdr:from>
    <xdr:ext cx="762000" cy="259045"/>
    <xdr:sp macro="" textlink="">
      <xdr:nvSpPr>
        <xdr:cNvPr id="75" name="テキスト ボックス 74"/>
        <xdr:cNvSpPr txBox="1"/>
      </xdr:nvSpPr>
      <xdr:spPr>
        <a:xfrm>
          <a:off x="3924300" y="33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111761</xdr:rowOff>
    </xdr:from>
    <xdr:to>
      <xdr:col>19</xdr:col>
      <xdr:colOff>38100</xdr:colOff>
      <xdr:row>19</xdr:row>
      <xdr:rowOff>41911</xdr:rowOff>
    </xdr:to>
    <xdr:sp macro="" textlink="">
      <xdr:nvSpPr>
        <xdr:cNvPr id="76" name="楕円 75"/>
        <xdr:cNvSpPr/>
      </xdr:nvSpPr>
      <xdr:spPr bwMode="auto">
        <a:xfrm>
          <a:off x="3556000" y="324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26688</xdr:rowOff>
    </xdr:from>
    <xdr:ext cx="762000" cy="259045"/>
    <xdr:sp macro="" textlink="">
      <xdr:nvSpPr>
        <xdr:cNvPr id="77" name="テキスト ボックス 76"/>
        <xdr:cNvSpPr txBox="1"/>
      </xdr:nvSpPr>
      <xdr:spPr>
        <a:xfrm>
          <a:off x="3225800" y="33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140795</xdr:rowOff>
    </xdr:from>
    <xdr:to>
      <xdr:col>15</xdr:col>
      <xdr:colOff>101600</xdr:colOff>
      <xdr:row>19</xdr:row>
      <xdr:rowOff>70945</xdr:rowOff>
    </xdr:to>
    <xdr:sp macro="" textlink="">
      <xdr:nvSpPr>
        <xdr:cNvPr id="78" name="楕円 77"/>
        <xdr:cNvSpPr/>
      </xdr:nvSpPr>
      <xdr:spPr bwMode="auto">
        <a:xfrm>
          <a:off x="2857500" y="327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55722</xdr:rowOff>
    </xdr:from>
    <xdr:ext cx="762000" cy="259045"/>
    <xdr:sp macro="" textlink="">
      <xdr:nvSpPr>
        <xdr:cNvPr id="79" name="テキスト ボックス 78"/>
        <xdr:cNvSpPr txBox="1"/>
      </xdr:nvSpPr>
      <xdr:spPr>
        <a:xfrm>
          <a:off x="2527300" y="3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50745</xdr:rowOff>
    </xdr:from>
    <xdr:to>
      <xdr:col>29</xdr:col>
      <xdr:colOff>127000</xdr:colOff>
      <xdr:row>37</xdr:row>
      <xdr:rowOff>70810</xdr:rowOff>
    </xdr:to>
    <xdr:cxnSp macro="">
      <xdr:nvCxnSpPr>
        <xdr:cNvPr id="109" name="直線コネクタ 108"/>
        <xdr:cNvCxnSpPr/>
      </xdr:nvCxnSpPr>
      <xdr:spPr bwMode="auto">
        <a:xfrm flipV="1">
          <a:off x="5003800" y="7175445"/>
          <a:ext cx="647700" cy="20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70810</xdr:rowOff>
    </xdr:from>
    <xdr:to>
      <xdr:col>26</xdr:col>
      <xdr:colOff>50800</xdr:colOff>
      <xdr:row>37</xdr:row>
      <xdr:rowOff>110867</xdr:rowOff>
    </xdr:to>
    <xdr:cxnSp macro="">
      <xdr:nvCxnSpPr>
        <xdr:cNvPr id="112" name="直線コネクタ 111"/>
        <xdr:cNvCxnSpPr/>
      </xdr:nvCxnSpPr>
      <xdr:spPr bwMode="auto">
        <a:xfrm flipV="1">
          <a:off x="4305300" y="7195510"/>
          <a:ext cx="698500" cy="40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110867</xdr:rowOff>
    </xdr:from>
    <xdr:to>
      <xdr:col>22</xdr:col>
      <xdr:colOff>114300</xdr:colOff>
      <xdr:row>37</xdr:row>
      <xdr:rowOff>123154</xdr:rowOff>
    </xdr:to>
    <xdr:cxnSp macro="">
      <xdr:nvCxnSpPr>
        <xdr:cNvPr id="115" name="直線コネクタ 114"/>
        <xdr:cNvCxnSpPr/>
      </xdr:nvCxnSpPr>
      <xdr:spPr bwMode="auto">
        <a:xfrm flipV="1">
          <a:off x="3606800" y="7235567"/>
          <a:ext cx="698500" cy="1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123154</xdr:rowOff>
    </xdr:from>
    <xdr:to>
      <xdr:col>18</xdr:col>
      <xdr:colOff>177800</xdr:colOff>
      <xdr:row>37</xdr:row>
      <xdr:rowOff>125743</xdr:rowOff>
    </xdr:to>
    <xdr:cxnSp macro="">
      <xdr:nvCxnSpPr>
        <xdr:cNvPr id="118" name="直線コネクタ 117"/>
        <xdr:cNvCxnSpPr/>
      </xdr:nvCxnSpPr>
      <xdr:spPr bwMode="auto">
        <a:xfrm flipV="1">
          <a:off x="2908300" y="7247854"/>
          <a:ext cx="698500" cy="2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171395</xdr:rowOff>
    </xdr:from>
    <xdr:to>
      <xdr:col>29</xdr:col>
      <xdr:colOff>177800</xdr:colOff>
      <xdr:row>37</xdr:row>
      <xdr:rowOff>101545</xdr:rowOff>
    </xdr:to>
    <xdr:sp macro="" textlink="">
      <xdr:nvSpPr>
        <xdr:cNvPr id="128" name="楕円 127"/>
        <xdr:cNvSpPr/>
      </xdr:nvSpPr>
      <xdr:spPr bwMode="auto">
        <a:xfrm>
          <a:off x="5600700" y="7124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143472</xdr:rowOff>
    </xdr:from>
    <xdr:ext cx="762000" cy="259045"/>
    <xdr:sp macro="" textlink="">
      <xdr:nvSpPr>
        <xdr:cNvPr id="129" name="人口1人当たり決算額の推移該当値テキスト445"/>
        <xdr:cNvSpPr txBox="1"/>
      </xdr:nvSpPr>
      <xdr:spPr>
        <a:xfrm>
          <a:off x="5740400" y="709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20010</xdr:rowOff>
    </xdr:from>
    <xdr:to>
      <xdr:col>26</xdr:col>
      <xdr:colOff>101600</xdr:colOff>
      <xdr:row>37</xdr:row>
      <xdr:rowOff>121610</xdr:rowOff>
    </xdr:to>
    <xdr:sp macro="" textlink="">
      <xdr:nvSpPr>
        <xdr:cNvPr id="130" name="楕円 129"/>
        <xdr:cNvSpPr/>
      </xdr:nvSpPr>
      <xdr:spPr bwMode="auto">
        <a:xfrm>
          <a:off x="4953000" y="714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106387</xdr:rowOff>
    </xdr:from>
    <xdr:ext cx="736600" cy="259045"/>
    <xdr:sp macro="" textlink="">
      <xdr:nvSpPr>
        <xdr:cNvPr id="131" name="テキスト ボックス 130"/>
        <xdr:cNvSpPr txBox="1"/>
      </xdr:nvSpPr>
      <xdr:spPr>
        <a:xfrm>
          <a:off x="4622800" y="7231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60067</xdr:rowOff>
    </xdr:from>
    <xdr:to>
      <xdr:col>22</xdr:col>
      <xdr:colOff>165100</xdr:colOff>
      <xdr:row>37</xdr:row>
      <xdr:rowOff>161667</xdr:rowOff>
    </xdr:to>
    <xdr:sp macro="" textlink="">
      <xdr:nvSpPr>
        <xdr:cNvPr id="132" name="楕円 131"/>
        <xdr:cNvSpPr/>
      </xdr:nvSpPr>
      <xdr:spPr bwMode="auto">
        <a:xfrm>
          <a:off x="4254500" y="718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146444</xdr:rowOff>
    </xdr:from>
    <xdr:ext cx="762000" cy="259045"/>
    <xdr:sp macro="" textlink="">
      <xdr:nvSpPr>
        <xdr:cNvPr id="133" name="テキスト ボックス 132"/>
        <xdr:cNvSpPr txBox="1"/>
      </xdr:nvSpPr>
      <xdr:spPr>
        <a:xfrm>
          <a:off x="3924300" y="727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72354</xdr:rowOff>
    </xdr:from>
    <xdr:to>
      <xdr:col>19</xdr:col>
      <xdr:colOff>38100</xdr:colOff>
      <xdr:row>37</xdr:row>
      <xdr:rowOff>173954</xdr:rowOff>
    </xdr:to>
    <xdr:sp macro="" textlink="">
      <xdr:nvSpPr>
        <xdr:cNvPr id="134" name="楕円 133"/>
        <xdr:cNvSpPr/>
      </xdr:nvSpPr>
      <xdr:spPr bwMode="auto">
        <a:xfrm>
          <a:off x="3556000" y="719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158731</xdr:rowOff>
    </xdr:from>
    <xdr:ext cx="762000" cy="259045"/>
    <xdr:sp macro="" textlink="">
      <xdr:nvSpPr>
        <xdr:cNvPr id="135" name="テキスト ボックス 134"/>
        <xdr:cNvSpPr txBox="1"/>
      </xdr:nvSpPr>
      <xdr:spPr>
        <a:xfrm>
          <a:off x="3225800" y="728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74943</xdr:rowOff>
    </xdr:from>
    <xdr:to>
      <xdr:col>15</xdr:col>
      <xdr:colOff>101600</xdr:colOff>
      <xdr:row>37</xdr:row>
      <xdr:rowOff>176543</xdr:rowOff>
    </xdr:to>
    <xdr:sp macro="" textlink="">
      <xdr:nvSpPr>
        <xdr:cNvPr id="136" name="楕円 135"/>
        <xdr:cNvSpPr/>
      </xdr:nvSpPr>
      <xdr:spPr bwMode="auto">
        <a:xfrm>
          <a:off x="2857500" y="71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161320</xdr:rowOff>
    </xdr:from>
    <xdr:ext cx="762000" cy="259045"/>
    <xdr:sp macro="" textlink="">
      <xdr:nvSpPr>
        <xdr:cNvPr id="137" name="テキスト ボックス 136"/>
        <xdr:cNvSpPr txBox="1"/>
      </xdr:nvSpPr>
      <xdr:spPr>
        <a:xfrm>
          <a:off x="2527300" y="728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3,747
3,726
98.45
5,539,096
5,302,419
226,047
2,497,092
5,520,546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137580</xdr:rowOff>
    </xdr:from>
    <xdr:to>
      <xdr:col>24</xdr:col>
      <xdr:colOff>63500</xdr:colOff>
      <xdr:row>37</xdr:row>
      <xdr:rowOff>153223</xdr:rowOff>
    </xdr:to>
    <xdr:cxnSp macro="">
      <xdr:nvCxnSpPr>
        <xdr:cNvPr id="62" name="直線コネクタ 61"/>
        <xdr:cNvCxnSpPr/>
      </xdr:nvCxnSpPr>
      <xdr:spPr>
        <a:xfrm flipV="1">
          <a:off x="3797300" y="6481230"/>
          <a:ext cx="8382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153223</xdr:rowOff>
    </xdr:from>
    <xdr:to>
      <xdr:col>19</xdr:col>
      <xdr:colOff>177800</xdr:colOff>
      <xdr:row>38</xdr:row>
      <xdr:rowOff>25446</xdr:rowOff>
    </xdr:to>
    <xdr:cxnSp macro="">
      <xdr:nvCxnSpPr>
        <xdr:cNvPr id="65" name="直線コネクタ 64"/>
        <xdr:cNvCxnSpPr/>
      </xdr:nvCxnSpPr>
      <xdr:spPr>
        <a:xfrm flipV="1">
          <a:off x="2908300" y="6496873"/>
          <a:ext cx="889000" cy="4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25446</xdr:rowOff>
    </xdr:from>
    <xdr:to>
      <xdr:col>15</xdr:col>
      <xdr:colOff>50800</xdr:colOff>
      <xdr:row>38</xdr:row>
      <xdr:rowOff>26308</xdr:rowOff>
    </xdr:to>
    <xdr:cxnSp macro="">
      <xdr:nvCxnSpPr>
        <xdr:cNvPr id="68" name="直線コネクタ 67"/>
        <xdr:cNvCxnSpPr/>
      </xdr:nvCxnSpPr>
      <xdr:spPr>
        <a:xfrm flipV="1">
          <a:off x="2019300" y="6540546"/>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26308</xdr:rowOff>
    </xdr:from>
    <xdr:to>
      <xdr:col>10</xdr:col>
      <xdr:colOff>114300</xdr:colOff>
      <xdr:row>38</xdr:row>
      <xdr:rowOff>53157</xdr:rowOff>
    </xdr:to>
    <xdr:cxnSp macro="">
      <xdr:nvCxnSpPr>
        <xdr:cNvPr id="71" name="直線コネクタ 70"/>
        <xdr:cNvCxnSpPr/>
      </xdr:nvCxnSpPr>
      <xdr:spPr>
        <a:xfrm flipV="1">
          <a:off x="1130300" y="6541408"/>
          <a:ext cx="889000" cy="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86780</xdr:rowOff>
    </xdr:from>
    <xdr:to>
      <xdr:col>24</xdr:col>
      <xdr:colOff>114300</xdr:colOff>
      <xdr:row>38</xdr:row>
      <xdr:rowOff>16931</xdr:rowOff>
    </xdr:to>
    <xdr:sp macro="" textlink="">
      <xdr:nvSpPr>
        <xdr:cNvPr id="81" name="楕円 80"/>
        <xdr:cNvSpPr/>
      </xdr:nvSpPr>
      <xdr:spPr>
        <a:xfrm>
          <a:off x="4584700" y="6430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65207</xdr:rowOff>
    </xdr:from>
    <xdr:ext cx="599010" cy="259045"/>
    <xdr:sp macro="" textlink="">
      <xdr:nvSpPr>
        <xdr:cNvPr id="82" name="人件費該当値テキスト"/>
        <xdr:cNvSpPr txBox="1"/>
      </xdr:nvSpPr>
      <xdr:spPr>
        <a:xfrm>
          <a:off x="4686300" y="640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102423</xdr:rowOff>
    </xdr:from>
    <xdr:to>
      <xdr:col>20</xdr:col>
      <xdr:colOff>38100</xdr:colOff>
      <xdr:row>38</xdr:row>
      <xdr:rowOff>32573</xdr:rowOff>
    </xdr:to>
    <xdr:sp macro="" textlink="">
      <xdr:nvSpPr>
        <xdr:cNvPr id="83" name="楕円 82"/>
        <xdr:cNvSpPr/>
      </xdr:nvSpPr>
      <xdr:spPr>
        <a:xfrm>
          <a:off x="3746500" y="644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23700</xdr:rowOff>
    </xdr:from>
    <xdr:ext cx="599010" cy="259045"/>
    <xdr:sp macro="" textlink="">
      <xdr:nvSpPr>
        <xdr:cNvPr id="84" name="テキスト ボックス 83"/>
        <xdr:cNvSpPr txBox="1"/>
      </xdr:nvSpPr>
      <xdr:spPr>
        <a:xfrm>
          <a:off x="3497795" y="653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146096</xdr:rowOff>
    </xdr:from>
    <xdr:to>
      <xdr:col>15</xdr:col>
      <xdr:colOff>101600</xdr:colOff>
      <xdr:row>38</xdr:row>
      <xdr:rowOff>76246</xdr:rowOff>
    </xdr:to>
    <xdr:sp macro="" textlink="">
      <xdr:nvSpPr>
        <xdr:cNvPr id="85" name="楕円 84"/>
        <xdr:cNvSpPr/>
      </xdr:nvSpPr>
      <xdr:spPr>
        <a:xfrm>
          <a:off x="2857500" y="64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67373</xdr:rowOff>
    </xdr:from>
    <xdr:ext cx="599010" cy="259045"/>
    <xdr:sp macro="" textlink="">
      <xdr:nvSpPr>
        <xdr:cNvPr id="86" name="テキスト ボックス 85"/>
        <xdr:cNvSpPr txBox="1"/>
      </xdr:nvSpPr>
      <xdr:spPr>
        <a:xfrm>
          <a:off x="2608795" y="658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146958</xdr:rowOff>
    </xdr:from>
    <xdr:to>
      <xdr:col>10</xdr:col>
      <xdr:colOff>165100</xdr:colOff>
      <xdr:row>38</xdr:row>
      <xdr:rowOff>77108</xdr:rowOff>
    </xdr:to>
    <xdr:sp macro="" textlink="">
      <xdr:nvSpPr>
        <xdr:cNvPr id="87" name="楕円 86"/>
        <xdr:cNvSpPr/>
      </xdr:nvSpPr>
      <xdr:spPr>
        <a:xfrm>
          <a:off x="1968500" y="64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68235</xdr:rowOff>
    </xdr:from>
    <xdr:ext cx="599010" cy="259045"/>
    <xdr:sp macro="" textlink="">
      <xdr:nvSpPr>
        <xdr:cNvPr id="88" name="テキスト ボックス 87"/>
        <xdr:cNvSpPr txBox="1"/>
      </xdr:nvSpPr>
      <xdr:spPr>
        <a:xfrm>
          <a:off x="1719795" y="65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2357</xdr:rowOff>
    </xdr:from>
    <xdr:to>
      <xdr:col>6</xdr:col>
      <xdr:colOff>38100</xdr:colOff>
      <xdr:row>38</xdr:row>
      <xdr:rowOff>103957</xdr:rowOff>
    </xdr:to>
    <xdr:sp macro="" textlink="">
      <xdr:nvSpPr>
        <xdr:cNvPr id="89" name="楕円 88"/>
        <xdr:cNvSpPr/>
      </xdr:nvSpPr>
      <xdr:spPr>
        <a:xfrm>
          <a:off x="1079500" y="65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95084</xdr:rowOff>
    </xdr:from>
    <xdr:ext cx="599010" cy="259045"/>
    <xdr:sp macro="" textlink="">
      <xdr:nvSpPr>
        <xdr:cNvPr id="90" name="テキスト ボックス 89"/>
        <xdr:cNvSpPr txBox="1"/>
      </xdr:nvSpPr>
      <xdr:spPr>
        <a:xfrm>
          <a:off x="830795" y="661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170748</xdr:rowOff>
    </xdr:from>
    <xdr:to>
      <xdr:col>24</xdr:col>
      <xdr:colOff>63500</xdr:colOff>
      <xdr:row>58</xdr:row>
      <xdr:rowOff>5969</xdr:rowOff>
    </xdr:to>
    <xdr:cxnSp macro="">
      <xdr:nvCxnSpPr>
        <xdr:cNvPr id="117" name="直線コネクタ 116"/>
        <xdr:cNvCxnSpPr/>
      </xdr:nvCxnSpPr>
      <xdr:spPr>
        <a:xfrm flipV="1">
          <a:off x="3797300" y="9943398"/>
          <a:ext cx="8382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5969</xdr:rowOff>
    </xdr:from>
    <xdr:to>
      <xdr:col>19</xdr:col>
      <xdr:colOff>177800</xdr:colOff>
      <xdr:row>58</xdr:row>
      <xdr:rowOff>17894</xdr:rowOff>
    </xdr:to>
    <xdr:cxnSp macro="">
      <xdr:nvCxnSpPr>
        <xdr:cNvPr id="120" name="直線コネクタ 119"/>
        <xdr:cNvCxnSpPr/>
      </xdr:nvCxnSpPr>
      <xdr:spPr>
        <a:xfrm flipV="1">
          <a:off x="2908300" y="9950069"/>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1774</xdr:rowOff>
    </xdr:from>
    <xdr:to>
      <xdr:col>15</xdr:col>
      <xdr:colOff>50800</xdr:colOff>
      <xdr:row>58</xdr:row>
      <xdr:rowOff>17894</xdr:rowOff>
    </xdr:to>
    <xdr:cxnSp macro="">
      <xdr:nvCxnSpPr>
        <xdr:cNvPr id="123" name="直線コネクタ 122"/>
        <xdr:cNvCxnSpPr/>
      </xdr:nvCxnSpPr>
      <xdr:spPr>
        <a:xfrm>
          <a:off x="2019300" y="9945874"/>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1774</xdr:rowOff>
    </xdr:from>
    <xdr:to>
      <xdr:col>10</xdr:col>
      <xdr:colOff>114300</xdr:colOff>
      <xdr:row>58</xdr:row>
      <xdr:rowOff>13130</xdr:rowOff>
    </xdr:to>
    <xdr:cxnSp macro="">
      <xdr:nvCxnSpPr>
        <xdr:cNvPr id="126" name="直線コネクタ 125"/>
        <xdr:cNvCxnSpPr/>
      </xdr:nvCxnSpPr>
      <xdr:spPr>
        <a:xfrm flipV="1">
          <a:off x="1130300" y="9945874"/>
          <a:ext cx="889000" cy="1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119948</xdr:rowOff>
    </xdr:from>
    <xdr:to>
      <xdr:col>24</xdr:col>
      <xdr:colOff>114300</xdr:colOff>
      <xdr:row>58</xdr:row>
      <xdr:rowOff>50098</xdr:rowOff>
    </xdr:to>
    <xdr:sp macro="" textlink="">
      <xdr:nvSpPr>
        <xdr:cNvPr id="136" name="楕円 135"/>
        <xdr:cNvSpPr/>
      </xdr:nvSpPr>
      <xdr:spPr>
        <a:xfrm>
          <a:off x="4584700" y="98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34875</xdr:rowOff>
    </xdr:from>
    <xdr:ext cx="599010" cy="259045"/>
    <xdr:sp macro="" textlink="">
      <xdr:nvSpPr>
        <xdr:cNvPr id="137" name="物件費該当値テキスト"/>
        <xdr:cNvSpPr txBox="1"/>
      </xdr:nvSpPr>
      <xdr:spPr>
        <a:xfrm>
          <a:off x="4686300" y="980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126619</xdr:rowOff>
    </xdr:from>
    <xdr:to>
      <xdr:col>20</xdr:col>
      <xdr:colOff>38100</xdr:colOff>
      <xdr:row>58</xdr:row>
      <xdr:rowOff>56769</xdr:rowOff>
    </xdr:to>
    <xdr:sp macro="" textlink="">
      <xdr:nvSpPr>
        <xdr:cNvPr id="138" name="楕円 137"/>
        <xdr:cNvSpPr/>
      </xdr:nvSpPr>
      <xdr:spPr>
        <a:xfrm>
          <a:off x="3746500" y="98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47896</xdr:rowOff>
    </xdr:from>
    <xdr:ext cx="599010" cy="259045"/>
    <xdr:sp macro="" textlink="">
      <xdr:nvSpPr>
        <xdr:cNvPr id="139" name="テキスト ボックス 138"/>
        <xdr:cNvSpPr txBox="1"/>
      </xdr:nvSpPr>
      <xdr:spPr>
        <a:xfrm>
          <a:off x="3497795" y="999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138544</xdr:rowOff>
    </xdr:from>
    <xdr:to>
      <xdr:col>15</xdr:col>
      <xdr:colOff>101600</xdr:colOff>
      <xdr:row>58</xdr:row>
      <xdr:rowOff>68694</xdr:rowOff>
    </xdr:to>
    <xdr:sp macro="" textlink="">
      <xdr:nvSpPr>
        <xdr:cNvPr id="140" name="楕円 139"/>
        <xdr:cNvSpPr/>
      </xdr:nvSpPr>
      <xdr:spPr>
        <a:xfrm>
          <a:off x="2857500" y="99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59821</xdr:rowOff>
    </xdr:from>
    <xdr:ext cx="599010" cy="259045"/>
    <xdr:sp macro="" textlink="">
      <xdr:nvSpPr>
        <xdr:cNvPr id="141" name="テキスト ボックス 140"/>
        <xdr:cNvSpPr txBox="1"/>
      </xdr:nvSpPr>
      <xdr:spPr>
        <a:xfrm>
          <a:off x="2608795" y="1000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122424</xdr:rowOff>
    </xdr:from>
    <xdr:to>
      <xdr:col>10</xdr:col>
      <xdr:colOff>165100</xdr:colOff>
      <xdr:row>58</xdr:row>
      <xdr:rowOff>52574</xdr:rowOff>
    </xdr:to>
    <xdr:sp macro="" textlink="">
      <xdr:nvSpPr>
        <xdr:cNvPr id="142" name="楕円 141"/>
        <xdr:cNvSpPr/>
      </xdr:nvSpPr>
      <xdr:spPr>
        <a:xfrm>
          <a:off x="1968500" y="989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43701</xdr:rowOff>
    </xdr:from>
    <xdr:ext cx="599010" cy="259045"/>
    <xdr:sp macro="" textlink="">
      <xdr:nvSpPr>
        <xdr:cNvPr id="143" name="テキスト ボックス 142"/>
        <xdr:cNvSpPr txBox="1"/>
      </xdr:nvSpPr>
      <xdr:spPr>
        <a:xfrm>
          <a:off x="1719795" y="998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133780</xdr:rowOff>
    </xdr:from>
    <xdr:to>
      <xdr:col>6</xdr:col>
      <xdr:colOff>38100</xdr:colOff>
      <xdr:row>58</xdr:row>
      <xdr:rowOff>63930</xdr:rowOff>
    </xdr:to>
    <xdr:sp macro="" textlink="">
      <xdr:nvSpPr>
        <xdr:cNvPr id="144" name="楕円 143"/>
        <xdr:cNvSpPr/>
      </xdr:nvSpPr>
      <xdr:spPr>
        <a:xfrm>
          <a:off x="1079500" y="99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55057</xdr:rowOff>
    </xdr:from>
    <xdr:ext cx="599010" cy="259045"/>
    <xdr:sp macro="" textlink="">
      <xdr:nvSpPr>
        <xdr:cNvPr id="145" name="テキスト ボックス 144"/>
        <xdr:cNvSpPr txBox="1"/>
      </xdr:nvSpPr>
      <xdr:spPr>
        <a:xfrm>
          <a:off x="830795" y="999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132435</xdr:rowOff>
    </xdr:from>
    <xdr:to>
      <xdr:col>24</xdr:col>
      <xdr:colOff>63500</xdr:colOff>
      <xdr:row>78</xdr:row>
      <xdr:rowOff>135037</xdr:rowOff>
    </xdr:to>
    <xdr:cxnSp macro="">
      <xdr:nvCxnSpPr>
        <xdr:cNvPr id="172" name="直線コネクタ 171"/>
        <xdr:cNvCxnSpPr/>
      </xdr:nvCxnSpPr>
      <xdr:spPr>
        <a:xfrm>
          <a:off x="3797300" y="13505535"/>
          <a:ext cx="8382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132435</xdr:rowOff>
    </xdr:from>
    <xdr:to>
      <xdr:col>19</xdr:col>
      <xdr:colOff>177800</xdr:colOff>
      <xdr:row>78</xdr:row>
      <xdr:rowOff>134319</xdr:rowOff>
    </xdr:to>
    <xdr:cxnSp macro="">
      <xdr:nvCxnSpPr>
        <xdr:cNvPr id="175" name="直線コネクタ 174"/>
        <xdr:cNvCxnSpPr/>
      </xdr:nvCxnSpPr>
      <xdr:spPr>
        <a:xfrm flipV="1">
          <a:off x="2908300" y="13505535"/>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134319</xdr:rowOff>
    </xdr:from>
    <xdr:to>
      <xdr:col>15</xdr:col>
      <xdr:colOff>50800</xdr:colOff>
      <xdr:row>78</xdr:row>
      <xdr:rowOff>134790</xdr:rowOff>
    </xdr:to>
    <xdr:cxnSp macro="">
      <xdr:nvCxnSpPr>
        <xdr:cNvPr id="178" name="直線コネクタ 177"/>
        <xdr:cNvCxnSpPr/>
      </xdr:nvCxnSpPr>
      <xdr:spPr>
        <a:xfrm flipV="1">
          <a:off x="2019300" y="13507419"/>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134324</xdr:rowOff>
    </xdr:from>
    <xdr:to>
      <xdr:col>10</xdr:col>
      <xdr:colOff>114300</xdr:colOff>
      <xdr:row>78</xdr:row>
      <xdr:rowOff>134790</xdr:rowOff>
    </xdr:to>
    <xdr:cxnSp macro="">
      <xdr:nvCxnSpPr>
        <xdr:cNvPr id="181" name="直線コネクタ 180"/>
        <xdr:cNvCxnSpPr/>
      </xdr:nvCxnSpPr>
      <xdr:spPr>
        <a:xfrm>
          <a:off x="1130300" y="13507424"/>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84237</xdr:rowOff>
    </xdr:from>
    <xdr:to>
      <xdr:col>24</xdr:col>
      <xdr:colOff>114300</xdr:colOff>
      <xdr:row>79</xdr:row>
      <xdr:rowOff>14387</xdr:rowOff>
    </xdr:to>
    <xdr:sp macro="" textlink="">
      <xdr:nvSpPr>
        <xdr:cNvPr id="191" name="楕円 190"/>
        <xdr:cNvSpPr/>
      </xdr:nvSpPr>
      <xdr:spPr>
        <a:xfrm>
          <a:off x="4584700" y="134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170614</xdr:rowOff>
    </xdr:from>
    <xdr:ext cx="469744" cy="259045"/>
    <xdr:sp macro="" textlink="">
      <xdr:nvSpPr>
        <xdr:cNvPr id="192" name="維持補修費該当値テキスト"/>
        <xdr:cNvSpPr txBox="1"/>
      </xdr:nvSpPr>
      <xdr:spPr>
        <a:xfrm>
          <a:off x="4686300" y="1337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81635</xdr:rowOff>
    </xdr:from>
    <xdr:to>
      <xdr:col>20</xdr:col>
      <xdr:colOff>38100</xdr:colOff>
      <xdr:row>79</xdr:row>
      <xdr:rowOff>11785</xdr:rowOff>
    </xdr:to>
    <xdr:sp macro="" textlink="">
      <xdr:nvSpPr>
        <xdr:cNvPr id="193" name="楕円 192"/>
        <xdr:cNvSpPr/>
      </xdr:nvSpPr>
      <xdr:spPr>
        <a:xfrm>
          <a:off x="3746500" y="134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2912</xdr:rowOff>
    </xdr:from>
    <xdr:ext cx="469744" cy="259045"/>
    <xdr:sp macro="" textlink="">
      <xdr:nvSpPr>
        <xdr:cNvPr id="194" name="テキスト ボックス 193"/>
        <xdr:cNvSpPr txBox="1"/>
      </xdr:nvSpPr>
      <xdr:spPr>
        <a:xfrm>
          <a:off x="3562428" y="1354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83519</xdr:rowOff>
    </xdr:from>
    <xdr:to>
      <xdr:col>15</xdr:col>
      <xdr:colOff>101600</xdr:colOff>
      <xdr:row>79</xdr:row>
      <xdr:rowOff>13669</xdr:rowOff>
    </xdr:to>
    <xdr:sp macro="" textlink="">
      <xdr:nvSpPr>
        <xdr:cNvPr id="195" name="楕円 194"/>
        <xdr:cNvSpPr/>
      </xdr:nvSpPr>
      <xdr:spPr>
        <a:xfrm>
          <a:off x="2857500" y="1345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4796</xdr:rowOff>
    </xdr:from>
    <xdr:ext cx="469744" cy="259045"/>
    <xdr:sp macro="" textlink="">
      <xdr:nvSpPr>
        <xdr:cNvPr id="196" name="テキスト ボックス 195"/>
        <xdr:cNvSpPr txBox="1"/>
      </xdr:nvSpPr>
      <xdr:spPr>
        <a:xfrm>
          <a:off x="2673428" y="1354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83990</xdr:rowOff>
    </xdr:from>
    <xdr:to>
      <xdr:col>10</xdr:col>
      <xdr:colOff>165100</xdr:colOff>
      <xdr:row>79</xdr:row>
      <xdr:rowOff>14140</xdr:rowOff>
    </xdr:to>
    <xdr:sp macro="" textlink="">
      <xdr:nvSpPr>
        <xdr:cNvPr id="197" name="楕円 196"/>
        <xdr:cNvSpPr/>
      </xdr:nvSpPr>
      <xdr:spPr>
        <a:xfrm>
          <a:off x="1968500" y="1345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5267</xdr:rowOff>
    </xdr:from>
    <xdr:ext cx="469744" cy="259045"/>
    <xdr:sp macro="" textlink="">
      <xdr:nvSpPr>
        <xdr:cNvPr id="198" name="テキスト ボックス 197"/>
        <xdr:cNvSpPr txBox="1"/>
      </xdr:nvSpPr>
      <xdr:spPr>
        <a:xfrm>
          <a:off x="1784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83524</xdr:rowOff>
    </xdr:from>
    <xdr:to>
      <xdr:col>6</xdr:col>
      <xdr:colOff>38100</xdr:colOff>
      <xdr:row>79</xdr:row>
      <xdr:rowOff>13674</xdr:rowOff>
    </xdr:to>
    <xdr:sp macro="" textlink="">
      <xdr:nvSpPr>
        <xdr:cNvPr id="199" name="楕円 198"/>
        <xdr:cNvSpPr/>
      </xdr:nvSpPr>
      <xdr:spPr>
        <a:xfrm>
          <a:off x="1079500" y="134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4801</xdr:rowOff>
    </xdr:from>
    <xdr:ext cx="469744" cy="259045"/>
    <xdr:sp macro="" textlink="">
      <xdr:nvSpPr>
        <xdr:cNvPr id="200" name="テキスト ボックス 199"/>
        <xdr:cNvSpPr txBox="1"/>
      </xdr:nvSpPr>
      <xdr:spPr>
        <a:xfrm>
          <a:off x="895428" y="1354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150772</xdr:rowOff>
    </xdr:from>
    <xdr:to>
      <xdr:col>24</xdr:col>
      <xdr:colOff>63500</xdr:colOff>
      <xdr:row>96</xdr:row>
      <xdr:rowOff>55187</xdr:rowOff>
    </xdr:to>
    <xdr:cxnSp macro="">
      <xdr:nvCxnSpPr>
        <xdr:cNvPr id="229" name="直線コネクタ 228"/>
        <xdr:cNvCxnSpPr/>
      </xdr:nvCxnSpPr>
      <xdr:spPr>
        <a:xfrm flipV="1">
          <a:off x="3797300" y="16267072"/>
          <a:ext cx="838200" cy="24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50248</xdr:rowOff>
    </xdr:from>
    <xdr:to>
      <xdr:col>19</xdr:col>
      <xdr:colOff>177800</xdr:colOff>
      <xdr:row>96</xdr:row>
      <xdr:rowOff>55187</xdr:rowOff>
    </xdr:to>
    <xdr:cxnSp macro="">
      <xdr:nvCxnSpPr>
        <xdr:cNvPr id="232" name="直線コネクタ 231"/>
        <xdr:cNvCxnSpPr/>
      </xdr:nvCxnSpPr>
      <xdr:spPr>
        <a:xfrm>
          <a:off x="2908300" y="16509448"/>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162514</xdr:rowOff>
    </xdr:from>
    <xdr:to>
      <xdr:col>15</xdr:col>
      <xdr:colOff>50800</xdr:colOff>
      <xdr:row>96</xdr:row>
      <xdr:rowOff>50248</xdr:rowOff>
    </xdr:to>
    <xdr:cxnSp macro="">
      <xdr:nvCxnSpPr>
        <xdr:cNvPr id="235" name="直線コネクタ 234"/>
        <xdr:cNvCxnSpPr/>
      </xdr:nvCxnSpPr>
      <xdr:spPr>
        <a:xfrm>
          <a:off x="2019300" y="16450264"/>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162514</xdr:rowOff>
    </xdr:from>
    <xdr:to>
      <xdr:col>10</xdr:col>
      <xdr:colOff>114300</xdr:colOff>
      <xdr:row>96</xdr:row>
      <xdr:rowOff>74290</xdr:rowOff>
    </xdr:to>
    <xdr:cxnSp macro="">
      <xdr:nvCxnSpPr>
        <xdr:cNvPr id="238" name="直線コネクタ 237"/>
        <xdr:cNvCxnSpPr/>
      </xdr:nvCxnSpPr>
      <xdr:spPr>
        <a:xfrm flipV="1">
          <a:off x="1130300" y="16450264"/>
          <a:ext cx="889000" cy="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99972</xdr:rowOff>
    </xdr:from>
    <xdr:to>
      <xdr:col>24</xdr:col>
      <xdr:colOff>114300</xdr:colOff>
      <xdr:row>95</xdr:row>
      <xdr:rowOff>30122</xdr:rowOff>
    </xdr:to>
    <xdr:sp macro="" textlink="">
      <xdr:nvSpPr>
        <xdr:cNvPr id="248" name="楕円 247"/>
        <xdr:cNvSpPr/>
      </xdr:nvSpPr>
      <xdr:spPr>
        <a:xfrm>
          <a:off x="4584700" y="162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122849</xdr:rowOff>
    </xdr:from>
    <xdr:ext cx="534377" cy="259045"/>
    <xdr:sp macro="" textlink="">
      <xdr:nvSpPr>
        <xdr:cNvPr id="249" name="扶助費該当値テキスト"/>
        <xdr:cNvSpPr txBox="1"/>
      </xdr:nvSpPr>
      <xdr:spPr>
        <a:xfrm>
          <a:off x="4686300" y="1606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4387</xdr:rowOff>
    </xdr:from>
    <xdr:to>
      <xdr:col>20</xdr:col>
      <xdr:colOff>38100</xdr:colOff>
      <xdr:row>96</xdr:row>
      <xdr:rowOff>105987</xdr:rowOff>
    </xdr:to>
    <xdr:sp macro="" textlink="">
      <xdr:nvSpPr>
        <xdr:cNvPr id="250" name="楕円 249"/>
        <xdr:cNvSpPr/>
      </xdr:nvSpPr>
      <xdr:spPr>
        <a:xfrm>
          <a:off x="3746500" y="164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97114</xdr:rowOff>
    </xdr:from>
    <xdr:ext cx="534377" cy="259045"/>
    <xdr:sp macro="" textlink="">
      <xdr:nvSpPr>
        <xdr:cNvPr id="251" name="テキスト ボックス 250"/>
        <xdr:cNvSpPr txBox="1"/>
      </xdr:nvSpPr>
      <xdr:spPr>
        <a:xfrm>
          <a:off x="3530111" y="165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170898</xdr:rowOff>
    </xdr:from>
    <xdr:to>
      <xdr:col>15</xdr:col>
      <xdr:colOff>101600</xdr:colOff>
      <xdr:row>96</xdr:row>
      <xdr:rowOff>101048</xdr:rowOff>
    </xdr:to>
    <xdr:sp macro="" textlink="">
      <xdr:nvSpPr>
        <xdr:cNvPr id="252" name="楕円 251"/>
        <xdr:cNvSpPr/>
      </xdr:nvSpPr>
      <xdr:spPr>
        <a:xfrm>
          <a:off x="2857500" y="164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92175</xdr:rowOff>
    </xdr:from>
    <xdr:ext cx="534377" cy="259045"/>
    <xdr:sp macro="" textlink="">
      <xdr:nvSpPr>
        <xdr:cNvPr id="253" name="テキスト ボックス 252"/>
        <xdr:cNvSpPr txBox="1"/>
      </xdr:nvSpPr>
      <xdr:spPr>
        <a:xfrm>
          <a:off x="2641111" y="165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111714</xdr:rowOff>
    </xdr:from>
    <xdr:to>
      <xdr:col>10</xdr:col>
      <xdr:colOff>165100</xdr:colOff>
      <xdr:row>96</xdr:row>
      <xdr:rowOff>41864</xdr:rowOff>
    </xdr:to>
    <xdr:sp macro="" textlink="">
      <xdr:nvSpPr>
        <xdr:cNvPr id="254" name="楕円 253"/>
        <xdr:cNvSpPr/>
      </xdr:nvSpPr>
      <xdr:spPr>
        <a:xfrm>
          <a:off x="1968500" y="163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58391</xdr:rowOff>
    </xdr:from>
    <xdr:ext cx="534377" cy="259045"/>
    <xdr:sp macro="" textlink="">
      <xdr:nvSpPr>
        <xdr:cNvPr id="255" name="テキスト ボックス 254"/>
        <xdr:cNvSpPr txBox="1"/>
      </xdr:nvSpPr>
      <xdr:spPr>
        <a:xfrm>
          <a:off x="1752111" y="161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23490</xdr:rowOff>
    </xdr:from>
    <xdr:to>
      <xdr:col>6</xdr:col>
      <xdr:colOff>38100</xdr:colOff>
      <xdr:row>96</xdr:row>
      <xdr:rowOff>125090</xdr:rowOff>
    </xdr:to>
    <xdr:sp macro="" textlink="">
      <xdr:nvSpPr>
        <xdr:cNvPr id="256" name="楕円 255"/>
        <xdr:cNvSpPr/>
      </xdr:nvSpPr>
      <xdr:spPr>
        <a:xfrm>
          <a:off x="1079500" y="164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116217</xdr:rowOff>
    </xdr:from>
    <xdr:ext cx="534377" cy="259045"/>
    <xdr:sp macro="" textlink="">
      <xdr:nvSpPr>
        <xdr:cNvPr id="257" name="テキスト ボックス 256"/>
        <xdr:cNvSpPr txBox="1"/>
      </xdr:nvSpPr>
      <xdr:spPr>
        <a:xfrm>
          <a:off x="863111" y="165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117160</xdr:rowOff>
    </xdr:from>
    <xdr:to>
      <xdr:col>55</xdr:col>
      <xdr:colOff>0</xdr:colOff>
      <xdr:row>38</xdr:row>
      <xdr:rowOff>2373</xdr:rowOff>
    </xdr:to>
    <xdr:cxnSp macro="">
      <xdr:nvCxnSpPr>
        <xdr:cNvPr id="286" name="直線コネクタ 285"/>
        <xdr:cNvCxnSpPr/>
      </xdr:nvCxnSpPr>
      <xdr:spPr>
        <a:xfrm>
          <a:off x="9639300" y="6289360"/>
          <a:ext cx="838200" cy="22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117160</xdr:rowOff>
    </xdr:from>
    <xdr:to>
      <xdr:col>50</xdr:col>
      <xdr:colOff>114300</xdr:colOff>
      <xdr:row>38</xdr:row>
      <xdr:rowOff>27439</xdr:rowOff>
    </xdr:to>
    <xdr:cxnSp macro="">
      <xdr:nvCxnSpPr>
        <xdr:cNvPr id="289" name="直線コネクタ 288"/>
        <xdr:cNvCxnSpPr/>
      </xdr:nvCxnSpPr>
      <xdr:spPr>
        <a:xfrm flipV="1">
          <a:off x="8750300" y="6289360"/>
          <a:ext cx="889000" cy="25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138060</xdr:rowOff>
    </xdr:from>
    <xdr:to>
      <xdr:col>45</xdr:col>
      <xdr:colOff>177800</xdr:colOff>
      <xdr:row>38</xdr:row>
      <xdr:rowOff>27439</xdr:rowOff>
    </xdr:to>
    <xdr:cxnSp macro="">
      <xdr:nvCxnSpPr>
        <xdr:cNvPr id="292" name="直線コネクタ 291"/>
        <xdr:cNvCxnSpPr/>
      </xdr:nvCxnSpPr>
      <xdr:spPr>
        <a:xfrm>
          <a:off x="7861300" y="6481710"/>
          <a:ext cx="8890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138060</xdr:rowOff>
    </xdr:from>
    <xdr:to>
      <xdr:col>41</xdr:col>
      <xdr:colOff>50800</xdr:colOff>
      <xdr:row>37</xdr:row>
      <xdr:rowOff>142914</xdr:rowOff>
    </xdr:to>
    <xdr:cxnSp macro="">
      <xdr:nvCxnSpPr>
        <xdr:cNvPr id="295" name="直線コネクタ 294"/>
        <xdr:cNvCxnSpPr/>
      </xdr:nvCxnSpPr>
      <xdr:spPr>
        <a:xfrm flipV="1">
          <a:off x="6972300" y="6481710"/>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123022</xdr:rowOff>
    </xdr:from>
    <xdr:to>
      <xdr:col>55</xdr:col>
      <xdr:colOff>50800</xdr:colOff>
      <xdr:row>38</xdr:row>
      <xdr:rowOff>53172</xdr:rowOff>
    </xdr:to>
    <xdr:sp macro="" textlink="">
      <xdr:nvSpPr>
        <xdr:cNvPr id="305" name="楕円 304"/>
        <xdr:cNvSpPr/>
      </xdr:nvSpPr>
      <xdr:spPr>
        <a:xfrm>
          <a:off x="10426700" y="64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37949</xdr:rowOff>
    </xdr:from>
    <xdr:ext cx="599010" cy="259045"/>
    <xdr:sp macro="" textlink="">
      <xdr:nvSpPr>
        <xdr:cNvPr id="306" name="補助費等該当値テキスト"/>
        <xdr:cNvSpPr txBox="1"/>
      </xdr:nvSpPr>
      <xdr:spPr>
        <a:xfrm>
          <a:off x="10528300" y="638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66360</xdr:rowOff>
    </xdr:from>
    <xdr:to>
      <xdr:col>50</xdr:col>
      <xdr:colOff>165100</xdr:colOff>
      <xdr:row>36</xdr:row>
      <xdr:rowOff>167960</xdr:rowOff>
    </xdr:to>
    <xdr:sp macro="" textlink="">
      <xdr:nvSpPr>
        <xdr:cNvPr id="307" name="楕円 306"/>
        <xdr:cNvSpPr/>
      </xdr:nvSpPr>
      <xdr:spPr>
        <a:xfrm>
          <a:off x="9588500" y="62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159087</xdr:rowOff>
    </xdr:from>
    <xdr:ext cx="599010" cy="259045"/>
    <xdr:sp macro="" textlink="">
      <xdr:nvSpPr>
        <xdr:cNvPr id="308" name="テキスト ボックス 307"/>
        <xdr:cNvSpPr txBox="1"/>
      </xdr:nvSpPr>
      <xdr:spPr>
        <a:xfrm>
          <a:off x="9339795" y="633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148088</xdr:rowOff>
    </xdr:from>
    <xdr:to>
      <xdr:col>46</xdr:col>
      <xdr:colOff>38100</xdr:colOff>
      <xdr:row>38</xdr:row>
      <xdr:rowOff>78239</xdr:rowOff>
    </xdr:to>
    <xdr:sp macro="" textlink="">
      <xdr:nvSpPr>
        <xdr:cNvPr id="309" name="楕円 308"/>
        <xdr:cNvSpPr/>
      </xdr:nvSpPr>
      <xdr:spPr>
        <a:xfrm>
          <a:off x="8699500" y="6491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69366</xdr:rowOff>
    </xdr:from>
    <xdr:ext cx="534377" cy="259045"/>
    <xdr:sp macro="" textlink="">
      <xdr:nvSpPr>
        <xdr:cNvPr id="310" name="テキスト ボックス 309"/>
        <xdr:cNvSpPr txBox="1"/>
      </xdr:nvSpPr>
      <xdr:spPr>
        <a:xfrm>
          <a:off x="8483111" y="65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87260</xdr:rowOff>
    </xdr:from>
    <xdr:to>
      <xdr:col>41</xdr:col>
      <xdr:colOff>101600</xdr:colOff>
      <xdr:row>38</xdr:row>
      <xdr:rowOff>17410</xdr:rowOff>
    </xdr:to>
    <xdr:sp macro="" textlink="">
      <xdr:nvSpPr>
        <xdr:cNvPr id="311" name="楕円 310"/>
        <xdr:cNvSpPr/>
      </xdr:nvSpPr>
      <xdr:spPr>
        <a:xfrm>
          <a:off x="7810500" y="6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8537</xdr:rowOff>
    </xdr:from>
    <xdr:ext cx="599010" cy="259045"/>
    <xdr:sp macro="" textlink="">
      <xdr:nvSpPr>
        <xdr:cNvPr id="312" name="テキスト ボックス 311"/>
        <xdr:cNvSpPr txBox="1"/>
      </xdr:nvSpPr>
      <xdr:spPr>
        <a:xfrm>
          <a:off x="7561795" y="65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92114</xdr:rowOff>
    </xdr:from>
    <xdr:to>
      <xdr:col>36</xdr:col>
      <xdr:colOff>165100</xdr:colOff>
      <xdr:row>38</xdr:row>
      <xdr:rowOff>22264</xdr:rowOff>
    </xdr:to>
    <xdr:sp macro="" textlink="">
      <xdr:nvSpPr>
        <xdr:cNvPr id="313" name="楕円 312"/>
        <xdr:cNvSpPr/>
      </xdr:nvSpPr>
      <xdr:spPr>
        <a:xfrm>
          <a:off x="6921500" y="64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13391</xdr:rowOff>
    </xdr:from>
    <xdr:ext cx="599010" cy="259045"/>
    <xdr:sp macro="" textlink="">
      <xdr:nvSpPr>
        <xdr:cNvPr id="314" name="テキスト ボックス 313"/>
        <xdr:cNvSpPr txBox="1"/>
      </xdr:nvSpPr>
      <xdr:spPr>
        <a:xfrm>
          <a:off x="6672795" y="65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72717</xdr:rowOff>
    </xdr:from>
    <xdr:to>
      <xdr:col>55</xdr:col>
      <xdr:colOff>0</xdr:colOff>
      <xdr:row>59</xdr:row>
      <xdr:rowOff>38129</xdr:rowOff>
    </xdr:to>
    <xdr:cxnSp macro="">
      <xdr:nvCxnSpPr>
        <xdr:cNvPr id="345" name="直線コネクタ 344"/>
        <xdr:cNvCxnSpPr/>
      </xdr:nvCxnSpPr>
      <xdr:spPr>
        <a:xfrm flipV="1">
          <a:off x="9639300" y="10016817"/>
          <a:ext cx="838200" cy="1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38129</xdr:rowOff>
    </xdr:from>
    <xdr:to>
      <xdr:col>50</xdr:col>
      <xdr:colOff>114300</xdr:colOff>
      <xdr:row>59</xdr:row>
      <xdr:rowOff>42256</xdr:rowOff>
    </xdr:to>
    <xdr:cxnSp macro="">
      <xdr:nvCxnSpPr>
        <xdr:cNvPr id="348" name="直線コネクタ 347"/>
        <xdr:cNvCxnSpPr/>
      </xdr:nvCxnSpPr>
      <xdr:spPr>
        <a:xfrm flipV="1">
          <a:off x="8750300" y="10153679"/>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42256</xdr:rowOff>
    </xdr:from>
    <xdr:to>
      <xdr:col>45</xdr:col>
      <xdr:colOff>177800</xdr:colOff>
      <xdr:row>59</xdr:row>
      <xdr:rowOff>62698</xdr:rowOff>
    </xdr:to>
    <xdr:cxnSp macro="">
      <xdr:nvCxnSpPr>
        <xdr:cNvPr id="351" name="直線コネクタ 350"/>
        <xdr:cNvCxnSpPr/>
      </xdr:nvCxnSpPr>
      <xdr:spPr>
        <a:xfrm flipV="1">
          <a:off x="7861300" y="10157806"/>
          <a:ext cx="8890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40786</xdr:rowOff>
    </xdr:from>
    <xdr:to>
      <xdr:col>41</xdr:col>
      <xdr:colOff>50800</xdr:colOff>
      <xdr:row>59</xdr:row>
      <xdr:rowOff>62698</xdr:rowOff>
    </xdr:to>
    <xdr:cxnSp macro="">
      <xdr:nvCxnSpPr>
        <xdr:cNvPr id="354" name="直線コネクタ 353"/>
        <xdr:cNvCxnSpPr/>
      </xdr:nvCxnSpPr>
      <xdr:spPr>
        <a:xfrm>
          <a:off x="6972300" y="10156336"/>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21917</xdr:rowOff>
    </xdr:from>
    <xdr:to>
      <xdr:col>55</xdr:col>
      <xdr:colOff>50800</xdr:colOff>
      <xdr:row>58</xdr:row>
      <xdr:rowOff>123517</xdr:rowOff>
    </xdr:to>
    <xdr:sp macro="" textlink="">
      <xdr:nvSpPr>
        <xdr:cNvPr id="364" name="楕円 363"/>
        <xdr:cNvSpPr/>
      </xdr:nvSpPr>
      <xdr:spPr>
        <a:xfrm>
          <a:off x="10426700" y="99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44794</xdr:rowOff>
    </xdr:from>
    <xdr:ext cx="599010" cy="259045"/>
    <xdr:sp macro="" textlink="">
      <xdr:nvSpPr>
        <xdr:cNvPr id="365" name="普通建設事業費該当値テキスト"/>
        <xdr:cNvSpPr txBox="1"/>
      </xdr:nvSpPr>
      <xdr:spPr>
        <a:xfrm>
          <a:off x="10528300" y="981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158779</xdr:rowOff>
    </xdr:from>
    <xdr:to>
      <xdr:col>50</xdr:col>
      <xdr:colOff>165100</xdr:colOff>
      <xdr:row>59</xdr:row>
      <xdr:rowOff>88929</xdr:rowOff>
    </xdr:to>
    <xdr:sp macro="" textlink="">
      <xdr:nvSpPr>
        <xdr:cNvPr id="366" name="楕円 365"/>
        <xdr:cNvSpPr/>
      </xdr:nvSpPr>
      <xdr:spPr>
        <a:xfrm>
          <a:off x="9588500" y="1010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80056</xdr:rowOff>
    </xdr:from>
    <xdr:ext cx="599010" cy="259045"/>
    <xdr:sp macro="" textlink="">
      <xdr:nvSpPr>
        <xdr:cNvPr id="367" name="テキスト ボックス 366"/>
        <xdr:cNvSpPr txBox="1"/>
      </xdr:nvSpPr>
      <xdr:spPr>
        <a:xfrm>
          <a:off x="9339795" y="1019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162906</xdr:rowOff>
    </xdr:from>
    <xdr:to>
      <xdr:col>46</xdr:col>
      <xdr:colOff>38100</xdr:colOff>
      <xdr:row>59</xdr:row>
      <xdr:rowOff>93056</xdr:rowOff>
    </xdr:to>
    <xdr:sp macro="" textlink="">
      <xdr:nvSpPr>
        <xdr:cNvPr id="368" name="楕円 367"/>
        <xdr:cNvSpPr/>
      </xdr:nvSpPr>
      <xdr:spPr>
        <a:xfrm>
          <a:off x="8699500" y="101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84183</xdr:rowOff>
    </xdr:from>
    <xdr:ext cx="599010" cy="259045"/>
    <xdr:sp macro="" textlink="">
      <xdr:nvSpPr>
        <xdr:cNvPr id="369" name="テキスト ボックス 368"/>
        <xdr:cNvSpPr txBox="1"/>
      </xdr:nvSpPr>
      <xdr:spPr>
        <a:xfrm>
          <a:off x="8450795" y="1019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11898</xdr:rowOff>
    </xdr:from>
    <xdr:to>
      <xdr:col>41</xdr:col>
      <xdr:colOff>101600</xdr:colOff>
      <xdr:row>59</xdr:row>
      <xdr:rowOff>113498</xdr:rowOff>
    </xdr:to>
    <xdr:sp macro="" textlink="">
      <xdr:nvSpPr>
        <xdr:cNvPr id="370" name="楕円 369"/>
        <xdr:cNvSpPr/>
      </xdr:nvSpPr>
      <xdr:spPr>
        <a:xfrm>
          <a:off x="7810500" y="101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104625</xdr:rowOff>
    </xdr:from>
    <xdr:ext cx="599010" cy="259045"/>
    <xdr:sp macro="" textlink="">
      <xdr:nvSpPr>
        <xdr:cNvPr id="371" name="テキスト ボックス 370"/>
        <xdr:cNvSpPr txBox="1"/>
      </xdr:nvSpPr>
      <xdr:spPr>
        <a:xfrm>
          <a:off x="7561795" y="1022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161436</xdr:rowOff>
    </xdr:from>
    <xdr:to>
      <xdr:col>36</xdr:col>
      <xdr:colOff>165100</xdr:colOff>
      <xdr:row>59</xdr:row>
      <xdr:rowOff>91586</xdr:rowOff>
    </xdr:to>
    <xdr:sp macro="" textlink="">
      <xdr:nvSpPr>
        <xdr:cNvPr id="372" name="楕円 371"/>
        <xdr:cNvSpPr/>
      </xdr:nvSpPr>
      <xdr:spPr>
        <a:xfrm>
          <a:off x="6921500" y="101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82713</xdr:rowOff>
    </xdr:from>
    <xdr:ext cx="599010" cy="259045"/>
    <xdr:sp macro="" textlink="">
      <xdr:nvSpPr>
        <xdr:cNvPr id="373" name="テキスト ボックス 372"/>
        <xdr:cNvSpPr txBox="1"/>
      </xdr:nvSpPr>
      <xdr:spPr>
        <a:xfrm>
          <a:off x="6672795" y="1019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108883</xdr:rowOff>
    </xdr:from>
    <xdr:to>
      <xdr:col>55</xdr:col>
      <xdr:colOff>0</xdr:colOff>
      <xdr:row>78</xdr:row>
      <xdr:rowOff>119503</xdr:rowOff>
    </xdr:to>
    <xdr:cxnSp macro="">
      <xdr:nvCxnSpPr>
        <xdr:cNvPr id="400" name="直線コネクタ 399"/>
        <xdr:cNvCxnSpPr/>
      </xdr:nvCxnSpPr>
      <xdr:spPr>
        <a:xfrm flipV="1">
          <a:off x="9639300" y="13481983"/>
          <a:ext cx="8382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114019</xdr:rowOff>
    </xdr:from>
    <xdr:to>
      <xdr:col>50</xdr:col>
      <xdr:colOff>114300</xdr:colOff>
      <xdr:row>78</xdr:row>
      <xdr:rowOff>119503</xdr:rowOff>
    </xdr:to>
    <xdr:cxnSp macro="">
      <xdr:nvCxnSpPr>
        <xdr:cNvPr id="403" name="直線コネクタ 402"/>
        <xdr:cNvCxnSpPr/>
      </xdr:nvCxnSpPr>
      <xdr:spPr>
        <a:xfrm>
          <a:off x="8750300" y="13487119"/>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114019</xdr:rowOff>
    </xdr:from>
    <xdr:to>
      <xdr:col>45</xdr:col>
      <xdr:colOff>177800</xdr:colOff>
      <xdr:row>78</xdr:row>
      <xdr:rowOff>122445</xdr:rowOff>
    </xdr:to>
    <xdr:cxnSp macro="">
      <xdr:nvCxnSpPr>
        <xdr:cNvPr id="406" name="直線コネクタ 405"/>
        <xdr:cNvCxnSpPr/>
      </xdr:nvCxnSpPr>
      <xdr:spPr>
        <a:xfrm flipV="1">
          <a:off x="7861300" y="13487119"/>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107262</xdr:rowOff>
    </xdr:from>
    <xdr:to>
      <xdr:col>41</xdr:col>
      <xdr:colOff>50800</xdr:colOff>
      <xdr:row>78</xdr:row>
      <xdr:rowOff>122445</xdr:rowOff>
    </xdr:to>
    <xdr:cxnSp macro="">
      <xdr:nvCxnSpPr>
        <xdr:cNvPr id="409" name="直線コネクタ 408"/>
        <xdr:cNvCxnSpPr/>
      </xdr:nvCxnSpPr>
      <xdr:spPr>
        <a:xfrm>
          <a:off x="6972300" y="13480362"/>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58083</xdr:rowOff>
    </xdr:from>
    <xdr:to>
      <xdr:col>55</xdr:col>
      <xdr:colOff>50800</xdr:colOff>
      <xdr:row>78</xdr:row>
      <xdr:rowOff>159683</xdr:rowOff>
    </xdr:to>
    <xdr:sp macro="" textlink="">
      <xdr:nvSpPr>
        <xdr:cNvPr id="419" name="楕円 418"/>
        <xdr:cNvSpPr/>
      </xdr:nvSpPr>
      <xdr:spPr>
        <a:xfrm>
          <a:off x="10426700" y="134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68703</xdr:rowOff>
    </xdr:from>
    <xdr:to>
      <xdr:col>50</xdr:col>
      <xdr:colOff>165100</xdr:colOff>
      <xdr:row>78</xdr:row>
      <xdr:rowOff>170303</xdr:rowOff>
    </xdr:to>
    <xdr:sp macro="" textlink="">
      <xdr:nvSpPr>
        <xdr:cNvPr id="421" name="楕円 420"/>
        <xdr:cNvSpPr/>
      </xdr:nvSpPr>
      <xdr:spPr>
        <a:xfrm>
          <a:off x="9588500" y="1344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161430</xdr:rowOff>
    </xdr:from>
    <xdr:ext cx="534377" cy="259045"/>
    <xdr:sp macro="" textlink="">
      <xdr:nvSpPr>
        <xdr:cNvPr id="422" name="テキスト ボックス 421"/>
        <xdr:cNvSpPr txBox="1"/>
      </xdr:nvSpPr>
      <xdr:spPr>
        <a:xfrm>
          <a:off x="9372111" y="135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63219</xdr:rowOff>
    </xdr:from>
    <xdr:to>
      <xdr:col>46</xdr:col>
      <xdr:colOff>38100</xdr:colOff>
      <xdr:row>78</xdr:row>
      <xdr:rowOff>164819</xdr:rowOff>
    </xdr:to>
    <xdr:sp macro="" textlink="">
      <xdr:nvSpPr>
        <xdr:cNvPr id="423" name="楕円 422"/>
        <xdr:cNvSpPr/>
      </xdr:nvSpPr>
      <xdr:spPr>
        <a:xfrm>
          <a:off x="8699500" y="134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155946</xdr:rowOff>
    </xdr:from>
    <xdr:ext cx="534377" cy="259045"/>
    <xdr:sp macro="" textlink="">
      <xdr:nvSpPr>
        <xdr:cNvPr id="424" name="テキスト ボックス 423"/>
        <xdr:cNvSpPr txBox="1"/>
      </xdr:nvSpPr>
      <xdr:spPr>
        <a:xfrm>
          <a:off x="8483111" y="1352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71645</xdr:rowOff>
    </xdr:from>
    <xdr:to>
      <xdr:col>41</xdr:col>
      <xdr:colOff>101600</xdr:colOff>
      <xdr:row>79</xdr:row>
      <xdr:rowOff>1795</xdr:rowOff>
    </xdr:to>
    <xdr:sp macro="" textlink="">
      <xdr:nvSpPr>
        <xdr:cNvPr id="425" name="楕円 424"/>
        <xdr:cNvSpPr/>
      </xdr:nvSpPr>
      <xdr:spPr>
        <a:xfrm>
          <a:off x="7810500" y="134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164372</xdr:rowOff>
    </xdr:from>
    <xdr:ext cx="534377" cy="259045"/>
    <xdr:sp macro="" textlink="">
      <xdr:nvSpPr>
        <xdr:cNvPr id="426" name="テキスト ボックス 425"/>
        <xdr:cNvSpPr txBox="1"/>
      </xdr:nvSpPr>
      <xdr:spPr>
        <a:xfrm>
          <a:off x="7594111" y="1353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56462</xdr:rowOff>
    </xdr:from>
    <xdr:to>
      <xdr:col>36</xdr:col>
      <xdr:colOff>165100</xdr:colOff>
      <xdr:row>78</xdr:row>
      <xdr:rowOff>158062</xdr:rowOff>
    </xdr:to>
    <xdr:sp macro="" textlink="">
      <xdr:nvSpPr>
        <xdr:cNvPr id="427" name="楕円 426"/>
        <xdr:cNvSpPr/>
      </xdr:nvSpPr>
      <xdr:spPr>
        <a:xfrm>
          <a:off x="6921500" y="134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149189</xdr:rowOff>
    </xdr:from>
    <xdr:ext cx="534377" cy="259045"/>
    <xdr:sp macro="" textlink="">
      <xdr:nvSpPr>
        <xdr:cNvPr id="428" name="テキスト ボックス 427"/>
        <xdr:cNvSpPr txBox="1"/>
      </xdr:nvSpPr>
      <xdr:spPr>
        <a:xfrm>
          <a:off x="6705111" y="1352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70861</xdr:rowOff>
    </xdr:from>
    <xdr:to>
      <xdr:col>55</xdr:col>
      <xdr:colOff>0</xdr:colOff>
      <xdr:row>98</xdr:row>
      <xdr:rowOff>80152</xdr:rowOff>
    </xdr:to>
    <xdr:cxnSp macro="">
      <xdr:nvCxnSpPr>
        <xdr:cNvPr id="455" name="直線コネクタ 454"/>
        <xdr:cNvCxnSpPr/>
      </xdr:nvCxnSpPr>
      <xdr:spPr>
        <a:xfrm flipV="1">
          <a:off x="9639300" y="16701511"/>
          <a:ext cx="838200" cy="18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80152</xdr:rowOff>
    </xdr:from>
    <xdr:to>
      <xdr:col>50</xdr:col>
      <xdr:colOff>114300</xdr:colOff>
      <xdr:row>98</xdr:row>
      <xdr:rowOff>94138</xdr:rowOff>
    </xdr:to>
    <xdr:cxnSp macro="">
      <xdr:nvCxnSpPr>
        <xdr:cNvPr id="458" name="直線コネクタ 457"/>
        <xdr:cNvCxnSpPr/>
      </xdr:nvCxnSpPr>
      <xdr:spPr>
        <a:xfrm flipV="1">
          <a:off x="8750300" y="16882252"/>
          <a:ext cx="889000" cy="1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94138</xdr:rowOff>
    </xdr:from>
    <xdr:to>
      <xdr:col>45</xdr:col>
      <xdr:colOff>177800</xdr:colOff>
      <xdr:row>98</xdr:row>
      <xdr:rowOff>110424</xdr:rowOff>
    </xdr:to>
    <xdr:cxnSp macro="">
      <xdr:nvCxnSpPr>
        <xdr:cNvPr id="461" name="直線コネクタ 460"/>
        <xdr:cNvCxnSpPr/>
      </xdr:nvCxnSpPr>
      <xdr:spPr>
        <a:xfrm flipV="1">
          <a:off x="7861300" y="16896238"/>
          <a:ext cx="8890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98893</xdr:rowOff>
    </xdr:from>
    <xdr:to>
      <xdr:col>41</xdr:col>
      <xdr:colOff>50800</xdr:colOff>
      <xdr:row>98</xdr:row>
      <xdr:rowOff>110424</xdr:rowOff>
    </xdr:to>
    <xdr:cxnSp macro="">
      <xdr:nvCxnSpPr>
        <xdr:cNvPr id="464" name="直線コネクタ 463"/>
        <xdr:cNvCxnSpPr/>
      </xdr:nvCxnSpPr>
      <xdr:spPr>
        <a:xfrm>
          <a:off x="6972300" y="16900993"/>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20061</xdr:rowOff>
    </xdr:from>
    <xdr:to>
      <xdr:col>55</xdr:col>
      <xdr:colOff>50800</xdr:colOff>
      <xdr:row>97</xdr:row>
      <xdr:rowOff>121661</xdr:rowOff>
    </xdr:to>
    <xdr:sp macro="" textlink="">
      <xdr:nvSpPr>
        <xdr:cNvPr id="474" name="楕円 473"/>
        <xdr:cNvSpPr/>
      </xdr:nvSpPr>
      <xdr:spPr>
        <a:xfrm>
          <a:off x="10426700" y="166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42938</xdr:rowOff>
    </xdr:from>
    <xdr:ext cx="599010" cy="259045"/>
    <xdr:sp macro="" textlink="">
      <xdr:nvSpPr>
        <xdr:cNvPr id="475" name="普通建設事業費 （ うち更新整備　）該当値テキスト"/>
        <xdr:cNvSpPr txBox="1"/>
      </xdr:nvSpPr>
      <xdr:spPr>
        <a:xfrm>
          <a:off x="10528300" y="1650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29352</xdr:rowOff>
    </xdr:from>
    <xdr:to>
      <xdr:col>50</xdr:col>
      <xdr:colOff>165100</xdr:colOff>
      <xdr:row>98</xdr:row>
      <xdr:rowOff>130952</xdr:rowOff>
    </xdr:to>
    <xdr:sp macro="" textlink="">
      <xdr:nvSpPr>
        <xdr:cNvPr id="476" name="楕円 475"/>
        <xdr:cNvSpPr/>
      </xdr:nvSpPr>
      <xdr:spPr>
        <a:xfrm>
          <a:off x="9588500" y="168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122079</xdr:rowOff>
    </xdr:from>
    <xdr:ext cx="599010" cy="259045"/>
    <xdr:sp macro="" textlink="">
      <xdr:nvSpPr>
        <xdr:cNvPr id="477" name="テキスト ボックス 476"/>
        <xdr:cNvSpPr txBox="1"/>
      </xdr:nvSpPr>
      <xdr:spPr>
        <a:xfrm>
          <a:off x="9339795" y="1692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43338</xdr:rowOff>
    </xdr:from>
    <xdr:to>
      <xdr:col>46</xdr:col>
      <xdr:colOff>38100</xdr:colOff>
      <xdr:row>98</xdr:row>
      <xdr:rowOff>144938</xdr:rowOff>
    </xdr:to>
    <xdr:sp macro="" textlink="">
      <xdr:nvSpPr>
        <xdr:cNvPr id="478" name="楕円 477"/>
        <xdr:cNvSpPr/>
      </xdr:nvSpPr>
      <xdr:spPr>
        <a:xfrm>
          <a:off x="8699500" y="168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136065</xdr:rowOff>
    </xdr:from>
    <xdr:ext cx="534377" cy="259045"/>
    <xdr:sp macro="" textlink="">
      <xdr:nvSpPr>
        <xdr:cNvPr id="479" name="テキスト ボックス 478"/>
        <xdr:cNvSpPr txBox="1"/>
      </xdr:nvSpPr>
      <xdr:spPr>
        <a:xfrm>
          <a:off x="8483111" y="1693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59624</xdr:rowOff>
    </xdr:from>
    <xdr:to>
      <xdr:col>41</xdr:col>
      <xdr:colOff>101600</xdr:colOff>
      <xdr:row>98</xdr:row>
      <xdr:rowOff>161224</xdr:rowOff>
    </xdr:to>
    <xdr:sp macro="" textlink="">
      <xdr:nvSpPr>
        <xdr:cNvPr id="480" name="楕円 479"/>
        <xdr:cNvSpPr/>
      </xdr:nvSpPr>
      <xdr:spPr>
        <a:xfrm>
          <a:off x="7810500" y="1686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152351</xdr:rowOff>
    </xdr:from>
    <xdr:ext cx="534377" cy="259045"/>
    <xdr:sp macro="" textlink="">
      <xdr:nvSpPr>
        <xdr:cNvPr id="481" name="テキスト ボックス 480"/>
        <xdr:cNvSpPr txBox="1"/>
      </xdr:nvSpPr>
      <xdr:spPr>
        <a:xfrm>
          <a:off x="7594111" y="1695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48093</xdr:rowOff>
    </xdr:from>
    <xdr:to>
      <xdr:col>36</xdr:col>
      <xdr:colOff>165100</xdr:colOff>
      <xdr:row>98</xdr:row>
      <xdr:rowOff>149693</xdr:rowOff>
    </xdr:to>
    <xdr:sp macro="" textlink="">
      <xdr:nvSpPr>
        <xdr:cNvPr id="482" name="楕円 481"/>
        <xdr:cNvSpPr/>
      </xdr:nvSpPr>
      <xdr:spPr>
        <a:xfrm>
          <a:off x="6921500" y="168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140820</xdr:rowOff>
    </xdr:from>
    <xdr:ext cx="534377" cy="259045"/>
    <xdr:sp macro="" textlink="">
      <xdr:nvSpPr>
        <xdr:cNvPr id="483" name="テキスト ボックス 482"/>
        <xdr:cNvSpPr txBox="1"/>
      </xdr:nvSpPr>
      <xdr:spPr>
        <a:xfrm>
          <a:off x="6705111" y="169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117932</xdr:rowOff>
    </xdr:from>
    <xdr:to>
      <xdr:col>85</xdr:col>
      <xdr:colOff>127000</xdr:colOff>
      <xdr:row>38</xdr:row>
      <xdr:rowOff>139343</xdr:rowOff>
    </xdr:to>
    <xdr:cxnSp macro="">
      <xdr:nvCxnSpPr>
        <xdr:cNvPr id="510" name="直線コネクタ 509"/>
        <xdr:cNvCxnSpPr/>
      </xdr:nvCxnSpPr>
      <xdr:spPr>
        <a:xfrm>
          <a:off x="15481300" y="6633032"/>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113571</xdr:rowOff>
    </xdr:from>
    <xdr:to>
      <xdr:col>81</xdr:col>
      <xdr:colOff>50800</xdr:colOff>
      <xdr:row>38</xdr:row>
      <xdr:rowOff>117932</xdr:rowOff>
    </xdr:to>
    <xdr:cxnSp macro="">
      <xdr:nvCxnSpPr>
        <xdr:cNvPr id="513" name="直線コネクタ 512"/>
        <xdr:cNvCxnSpPr/>
      </xdr:nvCxnSpPr>
      <xdr:spPr>
        <a:xfrm>
          <a:off x="14592300" y="6628671"/>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65090</xdr:rowOff>
    </xdr:from>
    <xdr:to>
      <xdr:col>76</xdr:col>
      <xdr:colOff>114300</xdr:colOff>
      <xdr:row>38</xdr:row>
      <xdr:rowOff>113571</xdr:rowOff>
    </xdr:to>
    <xdr:cxnSp macro="">
      <xdr:nvCxnSpPr>
        <xdr:cNvPr id="516" name="直線コネクタ 515"/>
        <xdr:cNvCxnSpPr/>
      </xdr:nvCxnSpPr>
      <xdr:spPr>
        <a:xfrm>
          <a:off x="13703300" y="6580190"/>
          <a:ext cx="8890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65090</xdr:rowOff>
    </xdr:from>
    <xdr:to>
      <xdr:col>71</xdr:col>
      <xdr:colOff>177800</xdr:colOff>
      <xdr:row>38</xdr:row>
      <xdr:rowOff>139700</xdr:rowOff>
    </xdr:to>
    <xdr:cxnSp macro="">
      <xdr:nvCxnSpPr>
        <xdr:cNvPr id="519" name="直線コネクタ 518"/>
        <xdr:cNvCxnSpPr/>
      </xdr:nvCxnSpPr>
      <xdr:spPr>
        <a:xfrm flipV="1">
          <a:off x="12814300" y="6580190"/>
          <a:ext cx="889000" cy="7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88543</xdr:rowOff>
    </xdr:from>
    <xdr:to>
      <xdr:col>85</xdr:col>
      <xdr:colOff>177800</xdr:colOff>
      <xdr:row>39</xdr:row>
      <xdr:rowOff>18693</xdr:rowOff>
    </xdr:to>
    <xdr:sp macro="" textlink="">
      <xdr:nvSpPr>
        <xdr:cNvPr id="529" name="楕円 528"/>
        <xdr:cNvSpPr/>
      </xdr:nvSpPr>
      <xdr:spPr>
        <a:xfrm>
          <a:off x="16268700" y="66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378565" cy="259045"/>
    <xdr:sp macro="" textlink="">
      <xdr:nvSpPr>
        <xdr:cNvPr id="530" name="災害復旧事業費該当値テキスト"/>
        <xdr:cNvSpPr txBox="1"/>
      </xdr:nvSpPr>
      <xdr:spPr>
        <a:xfrm>
          <a:off x="16370300" y="653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67132</xdr:rowOff>
    </xdr:from>
    <xdr:to>
      <xdr:col>81</xdr:col>
      <xdr:colOff>101600</xdr:colOff>
      <xdr:row>38</xdr:row>
      <xdr:rowOff>168732</xdr:rowOff>
    </xdr:to>
    <xdr:sp macro="" textlink="">
      <xdr:nvSpPr>
        <xdr:cNvPr id="531" name="楕円 530"/>
        <xdr:cNvSpPr/>
      </xdr:nvSpPr>
      <xdr:spPr>
        <a:xfrm>
          <a:off x="15430500" y="65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159859</xdr:rowOff>
    </xdr:from>
    <xdr:ext cx="469744" cy="259045"/>
    <xdr:sp macro="" textlink="">
      <xdr:nvSpPr>
        <xdr:cNvPr id="532" name="テキスト ボックス 531"/>
        <xdr:cNvSpPr txBox="1"/>
      </xdr:nvSpPr>
      <xdr:spPr>
        <a:xfrm>
          <a:off x="15246428" y="66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62771</xdr:rowOff>
    </xdr:from>
    <xdr:to>
      <xdr:col>76</xdr:col>
      <xdr:colOff>165100</xdr:colOff>
      <xdr:row>38</xdr:row>
      <xdr:rowOff>164371</xdr:rowOff>
    </xdr:to>
    <xdr:sp macro="" textlink="">
      <xdr:nvSpPr>
        <xdr:cNvPr id="533" name="楕円 532"/>
        <xdr:cNvSpPr/>
      </xdr:nvSpPr>
      <xdr:spPr>
        <a:xfrm>
          <a:off x="14541500" y="657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155498</xdr:rowOff>
    </xdr:from>
    <xdr:ext cx="534377" cy="259045"/>
    <xdr:sp macro="" textlink="">
      <xdr:nvSpPr>
        <xdr:cNvPr id="534" name="テキスト ボックス 533"/>
        <xdr:cNvSpPr txBox="1"/>
      </xdr:nvSpPr>
      <xdr:spPr>
        <a:xfrm>
          <a:off x="14325111" y="667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14290</xdr:rowOff>
    </xdr:from>
    <xdr:to>
      <xdr:col>72</xdr:col>
      <xdr:colOff>38100</xdr:colOff>
      <xdr:row>38</xdr:row>
      <xdr:rowOff>115890</xdr:rowOff>
    </xdr:to>
    <xdr:sp macro="" textlink="">
      <xdr:nvSpPr>
        <xdr:cNvPr id="535" name="楕円 534"/>
        <xdr:cNvSpPr/>
      </xdr:nvSpPr>
      <xdr:spPr>
        <a:xfrm>
          <a:off x="13652500" y="65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132416</xdr:rowOff>
    </xdr:from>
    <xdr:ext cx="534377" cy="259045"/>
    <xdr:sp macro="" textlink="">
      <xdr:nvSpPr>
        <xdr:cNvPr id="536" name="テキスト ボックス 535"/>
        <xdr:cNvSpPr txBox="1"/>
      </xdr:nvSpPr>
      <xdr:spPr>
        <a:xfrm>
          <a:off x="13436111" y="63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123596</xdr:rowOff>
    </xdr:from>
    <xdr:to>
      <xdr:col>85</xdr:col>
      <xdr:colOff>127000</xdr:colOff>
      <xdr:row>77</xdr:row>
      <xdr:rowOff>167841</xdr:rowOff>
    </xdr:to>
    <xdr:cxnSp macro="">
      <xdr:nvCxnSpPr>
        <xdr:cNvPr id="616" name="直線コネクタ 615"/>
        <xdr:cNvCxnSpPr/>
      </xdr:nvCxnSpPr>
      <xdr:spPr>
        <a:xfrm flipV="1">
          <a:off x="15481300" y="13325246"/>
          <a:ext cx="838200" cy="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167841</xdr:rowOff>
    </xdr:from>
    <xdr:to>
      <xdr:col>81</xdr:col>
      <xdr:colOff>50800</xdr:colOff>
      <xdr:row>78</xdr:row>
      <xdr:rowOff>24777</xdr:rowOff>
    </xdr:to>
    <xdr:cxnSp macro="">
      <xdr:nvCxnSpPr>
        <xdr:cNvPr id="619" name="直線コネクタ 618"/>
        <xdr:cNvCxnSpPr/>
      </xdr:nvCxnSpPr>
      <xdr:spPr>
        <a:xfrm flipV="1">
          <a:off x="14592300" y="13369491"/>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24777</xdr:rowOff>
    </xdr:from>
    <xdr:to>
      <xdr:col>76</xdr:col>
      <xdr:colOff>114300</xdr:colOff>
      <xdr:row>78</xdr:row>
      <xdr:rowOff>39283</xdr:rowOff>
    </xdr:to>
    <xdr:cxnSp macro="">
      <xdr:nvCxnSpPr>
        <xdr:cNvPr id="622" name="直線コネクタ 621"/>
        <xdr:cNvCxnSpPr/>
      </xdr:nvCxnSpPr>
      <xdr:spPr>
        <a:xfrm flipV="1">
          <a:off x="13703300" y="13397877"/>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39283</xdr:rowOff>
    </xdr:from>
    <xdr:to>
      <xdr:col>71</xdr:col>
      <xdr:colOff>177800</xdr:colOff>
      <xdr:row>78</xdr:row>
      <xdr:rowOff>42604</xdr:rowOff>
    </xdr:to>
    <xdr:cxnSp macro="">
      <xdr:nvCxnSpPr>
        <xdr:cNvPr id="625" name="直線コネクタ 624"/>
        <xdr:cNvCxnSpPr/>
      </xdr:nvCxnSpPr>
      <xdr:spPr>
        <a:xfrm flipV="1">
          <a:off x="12814300" y="13412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72796</xdr:rowOff>
    </xdr:from>
    <xdr:to>
      <xdr:col>85</xdr:col>
      <xdr:colOff>177800</xdr:colOff>
      <xdr:row>78</xdr:row>
      <xdr:rowOff>2946</xdr:rowOff>
    </xdr:to>
    <xdr:sp macro="" textlink="">
      <xdr:nvSpPr>
        <xdr:cNvPr id="635" name="楕円 634"/>
        <xdr:cNvSpPr/>
      </xdr:nvSpPr>
      <xdr:spPr>
        <a:xfrm>
          <a:off x="16268700" y="132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51223</xdr:rowOff>
    </xdr:from>
    <xdr:ext cx="599010" cy="259045"/>
    <xdr:sp macro="" textlink="">
      <xdr:nvSpPr>
        <xdr:cNvPr id="636" name="公債費該当値テキスト"/>
        <xdr:cNvSpPr txBox="1"/>
      </xdr:nvSpPr>
      <xdr:spPr>
        <a:xfrm>
          <a:off x="16370300" y="1325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117041</xdr:rowOff>
    </xdr:from>
    <xdr:to>
      <xdr:col>81</xdr:col>
      <xdr:colOff>101600</xdr:colOff>
      <xdr:row>78</xdr:row>
      <xdr:rowOff>47191</xdr:rowOff>
    </xdr:to>
    <xdr:sp macro="" textlink="">
      <xdr:nvSpPr>
        <xdr:cNvPr id="637" name="楕円 636"/>
        <xdr:cNvSpPr/>
      </xdr:nvSpPr>
      <xdr:spPr>
        <a:xfrm>
          <a:off x="15430500" y="133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38318</xdr:rowOff>
    </xdr:from>
    <xdr:ext cx="599010" cy="259045"/>
    <xdr:sp macro="" textlink="">
      <xdr:nvSpPr>
        <xdr:cNvPr id="638" name="テキスト ボックス 637"/>
        <xdr:cNvSpPr txBox="1"/>
      </xdr:nvSpPr>
      <xdr:spPr>
        <a:xfrm>
          <a:off x="15181795" y="1341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145427</xdr:rowOff>
    </xdr:from>
    <xdr:to>
      <xdr:col>76</xdr:col>
      <xdr:colOff>165100</xdr:colOff>
      <xdr:row>78</xdr:row>
      <xdr:rowOff>75577</xdr:rowOff>
    </xdr:to>
    <xdr:sp macro="" textlink="">
      <xdr:nvSpPr>
        <xdr:cNvPr id="639" name="楕円 638"/>
        <xdr:cNvSpPr/>
      </xdr:nvSpPr>
      <xdr:spPr>
        <a:xfrm>
          <a:off x="14541500" y="133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66704</xdr:rowOff>
    </xdr:from>
    <xdr:ext cx="599010" cy="259045"/>
    <xdr:sp macro="" textlink="">
      <xdr:nvSpPr>
        <xdr:cNvPr id="640" name="テキスト ボックス 639"/>
        <xdr:cNvSpPr txBox="1"/>
      </xdr:nvSpPr>
      <xdr:spPr>
        <a:xfrm>
          <a:off x="14292795" y="1343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159933</xdr:rowOff>
    </xdr:from>
    <xdr:to>
      <xdr:col>72</xdr:col>
      <xdr:colOff>38100</xdr:colOff>
      <xdr:row>78</xdr:row>
      <xdr:rowOff>90083</xdr:rowOff>
    </xdr:to>
    <xdr:sp macro="" textlink="">
      <xdr:nvSpPr>
        <xdr:cNvPr id="641" name="楕円 640"/>
        <xdr:cNvSpPr/>
      </xdr:nvSpPr>
      <xdr:spPr>
        <a:xfrm>
          <a:off x="13652500" y="133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81210</xdr:rowOff>
    </xdr:from>
    <xdr:ext cx="534377" cy="259045"/>
    <xdr:sp macro="" textlink="">
      <xdr:nvSpPr>
        <xdr:cNvPr id="642" name="テキスト ボックス 641"/>
        <xdr:cNvSpPr txBox="1"/>
      </xdr:nvSpPr>
      <xdr:spPr>
        <a:xfrm>
          <a:off x="13436111" y="134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163254</xdr:rowOff>
    </xdr:from>
    <xdr:to>
      <xdr:col>67</xdr:col>
      <xdr:colOff>101600</xdr:colOff>
      <xdr:row>78</xdr:row>
      <xdr:rowOff>93404</xdr:rowOff>
    </xdr:to>
    <xdr:sp macro="" textlink="">
      <xdr:nvSpPr>
        <xdr:cNvPr id="643" name="楕円 642"/>
        <xdr:cNvSpPr/>
      </xdr:nvSpPr>
      <xdr:spPr>
        <a:xfrm>
          <a:off x="12763500" y="133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84531</xdr:rowOff>
    </xdr:from>
    <xdr:ext cx="534377" cy="259045"/>
    <xdr:sp macro="" textlink="">
      <xdr:nvSpPr>
        <xdr:cNvPr id="644" name="テキスト ボックス 643"/>
        <xdr:cNvSpPr txBox="1"/>
      </xdr:nvSpPr>
      <xdr:spPr>
        <a:xfrm>
          <a:off x="12547111" y="134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30096</xdr:rowOff>
    </xdr:from>
    <xdr:to>
      <xdr:col>85</xdr:col>
      <xdr:colOff>127000</xdr:colOff>
      <xdr:row>99</xdr:row>
      <xdr:rowOff>40549</xdr:rowOff>
    </xdr:to>
    <xdr:cxnSp macro="">
      <xdr:nvCxnSpPr>
        <xdr:cNvPr id="673" name="直線コネクタ 672"/>
        <xdr:cNvCxnSpPr/>
      </xdr:nvCxnSpPr>
      <xdr:spPr>
        <a:xfrm flipV="1">
          <a:off x="15481300" y="17003646"/>
          <a:ext cx="8382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40549</xdr:rowOff>
    </xdr:from>
    <xdr:to>
      <xdr:col>81</xdr:col>
      <xdr:colOff>50800</xdr:colOff>
      <xdr:row>99</xdr:row>
      <xdr:rowOff>41376</xdr:rowOff>
    </xdr:to>
    <xdr:cxnSp macro="">
      <xdr:nvCxnSpPr>
        <xdr:cNvPr id="676" name="直線コネクタ 675"/>
        <xdr:cNvCxnSpPr/>
      </xdr:nvCxnSpPr>
      <xdr:spPr>
        <a:xfrm flipV="1">
          <a:off x="14592300" y="17014099"/>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41376</xdr:rowOff>
    </xdr:from>
    <xdr:to>
      <xdr:col>76</xdr:col>
      <xdr:colOff>114300</xdr:colOff>
      <xdr:row>99</xdr:row>
      <xdr:rowOff>42478</xdr:rowOff>
    </xdr:to>
    <xdr:cxnSp macro="">
      <xdr:nvCxnSpPr>
        <xdr:cNvPr id="679" name="直線コネクタ 678"/>
        <xdr:cNvCxnSpPr/>
      </xdr:nvCxnSpPr>
      <xdr:spPr>
        <a:xfrm flipV="1">
          <a:off x="13703300" y="17014926"/>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36491</xdr:rowOff>
    </xdr:from>
    <xdr:to>
      <xdr:col>71</xdr:col>
      <xdr:colOff>177800</xdr:colOff>
      <xdr:row>99</xdr:row>
      <xdr:rowOff>42478</xdr:rowOff>
    </xdr:to>
    <xdr:cxnSp macro="">
      <xdr:nvCxnSpPr>
        <xdr:cNvPr id="682" name="直線コネクタ 681"/>
        <xdr:cNvCxnSpPr/>
      </xdr:nvCxnSpPr>
      <xdr:spPr>
        <a:xfrm>
          <a:off x="12814300" y="17010041"/>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150746</xdr:rowOff>
    </xdr:from>
    <xdr:to>
      <xdr:col>85</xdr:col>
      <xdr:colOff>177800</xdr:colOff>
      <xdr:row>99</xdr:row>
      <xdr:rowOff>80896</xdr:rowOff>
    </xdr:to>
    <xdr:sp macro="" textlink="">
      <xdr:nvSpPr>
        <xdr:cNvPr id="692" name="楕円 691"/>
        <xdr:cNvSpPr/>
      </xdr:nvSpPr>
      <xdr:spPr>
        <a:xfrm>
          <a:off x="16268700" y="169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65673</xdr:rowOff>
    </xdr:from>
    <xdr:ext cx="534377" cy="259045"/>
    <xdr:sp macro="" textlink="">
      <xdr:nvSpPr>
        <xdr:cNvPr id="693" name="積立金該当値テキスト"/>
        <xdr:cNvSpPr txBox="1"/>
      </xdr:nvSpPr>
      <xdr:spPr>
        <a:xfrm>
          <a:off x="16370300" y="1686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161199</xdr:rowOff>
    </xdr:from>
    <xdr:to>
      <xdr:col>81</xdr:col>
      <xdr:colOff>101600</xdr:colOff>
      <xdr:row>99</xdr:row>
      <xdr:rowOff>91349</xdr:rowOff>
    </xdr:to>
    <xdr:sp macro="" textlink="">
      <xdr:nvSpPr>
        <xdr:cNvPr id="694" name="楕円 693"/>
        <xdr:cNvSpPr/>
      </xdr:nvSpPr>
      <xdr:spPr>
        <a:xfrm>
          <a:off x="15430500" y="169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82476</xdr:rowOff>
    </xdr:from>
    <xdr:ext cx="469744" cy="259045"/>
    <xdr:sp macro="" textlink="">
      <xdr:nvSpPr>
        <xdr:cNvPr id="695" name="テキスト ボックス 694"/>
        <xdr:cNvSpPr txBox="1"/>
      </xdr:nvSpPr>
      <xdr:spPr>
        <a:xfrm>
          <a:off x="15246428" y="1705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162026</xdr:rowOff>
    </xdr:from>
    <xdr:to>
      <xdr:col>76</xdr:col>
      <xdr:colOff>165100</xdr:colOff>
      <xdr:row>99</xdr:row>
      <xdr:rowOff>92176</xdr:rowOff>
    </xdr:to>
    <xdr:sp macro="" textlink="">
      <xdr:nvSpPr>
        <xdr:cNvPr id="696" name="楕円 695"/>
        <xdr:cNvSpPr/>
      </xdr:nvSpPr>
      <xdr:spPr>
        <a:xfrm>
          <a:off x="14541500" y="169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83303</xdr:rowOff>
    </xdr:from>
    <xdr:ext cx="469744" cy="259045"/>
    <xdr:sp macro="" textlink="">
      <xdr:nvSpPr>
        <xdr:cNvPr id="697" name="テキスト ボックス 696"/>
        <xdr:cNvSpPr txBox="1"/>
      </xdr:nvSpPr>
      <xdr:spPr>
        <a:xfrm>
          <a:off x="14357428" y="1705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163128</xdr:rowOff>
    </xdr:from>
    <xdr:to>
      <xdr:col>72</xdr:col>
      <xdr:colOff>38100</xdr:colOff>
      <xdr:row>99</xdr:row>
      <xdr:rowOff>93278</xdr:rowOff>
    </xdr:to>
    <xdr:sp macro="" textlink="">
      <xdr:nvSpPr>
        <xdr:cNvPr id="698" name="楕円 697"/>
        <xdr:cNvSpPr/>
      </xdr:nvSpPr>
      <xdr:spPr>
        <a:xfrm>
          <a:off x="13652500" y="169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84405</xdr:rowOff>
    </xdr:from>
    <xdr:ext cx="469744" cy="259045"/>
    <xdr:sp macro="" textlink="">
      <xdr:nvSpPr>
        <xdr:cNvPr id="699" name="テキスト ボックス 698"/>
        <xdr:cNvSpPr txBox="1"/>
      </xdr:nvSpPr>
      <xdr:spPr>
        <a:xfrm>
          <a:off x="13468428" y="1705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157141</xdr:rowOff>
    </xdr:from>
    <xdr:to>
      <xdr:col>67</xdr:col>
      <xdr:colOff>101600</xdr:colOff>
      <xdr:row>99</xdr:row>
      <xdr:rowOff>87291</xdr:rowOff>
    </xdr:to>
    <xdr:sp macro="" textlink="">
      <xdr:nvSpPr>
        <xdr:cNvPr id="700" name="楕円 699"/>
        <xdr:cNvSpPr/>
      </xdr:nvSpPr>
      <xdr:spPr>
        <a:xfrm>
          <a:off x="12763500" y="1695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78418</xdr:rowOff>
    </xdr:from>
    <xdr:ext cx="534377" cy="259045"/>
    <xdr:sp macro="" textlink="">
      <xdr:nvSpPr>
        <xdr:cNvPr id="701" name="テキスト ボックス 700"/>
        <xdr:cNvSpPr txBox="1"/>
      </xdr:nvSpPr>
      <xdr:spPr>
        <a:xfrm>
          <a:off x="12547111" y="170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101752</xdr:rowOff>
    </xdr:from>
    <xdr:to>
      <xdr:col>107</xdr:col>
      <xdr:colOff>50800</xdr:colOff>
      <xdr:row>39</xdr:row>
      <xdr:rowOff>44450</xdr:rowOff>
    </xdr:to>
    <xdr:cxnSp macro="">
      <xdr:nvCxnSpPr>
        <xdr:cNvPr id="736" name="直線コネクタ 735"/>
        <xdr:cNvCxnSpPr/>
      </xdr:nvCxnSpPr>
      <xdr:spPr>
        <a:xfrm>
          <a:off x="19545300" y="6445402"/>
          <a:ext cx="889000" cy="2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101752</xdr:rowOff>
    </xdr:from>
    <xdr:to>
      <xdr:col>102</xdr:col>
      <xdr:colOff>114300</xdr:colOff>
      <xdr:row>39</xdr:row>
      <xdr:rowOff>44450</xdr:rowOff>
    </xdr:to>
    <xdr:cxnSp macro="">
      <xdr:nvCxnSpPr>
        <xdr:cNvPr id="739" name="直線コネクタ 738"/>
        <xdr:cNvCxnSpPr/>
      </xdr:nvCxnSpPr>
      <xdr:spPr>
        <a:xfrm flipV="1">
          <a:off x="18656300" y="6445402"/>
          <a:ext cx="889000" cy="2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170197</xdr:rowOff>
    </xdr:from>
    <xdr:ext cx="469744" cy="259045"/>
    <xdr:sp macro="" textlink="">
      <xdr:nvSpPr>
        <xdr:cNvPr id="741" name="テキスト ボックス 740"/>
        <xdr:cNvSpPr txBox="1"/>
      </xdr:nvSpPr>
      <xdr:spPr>
        <a:xfrm>
          <a:off x="19310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50952</xdr:rowOff>
    </xdr:from>
    <xdr:to>
      <xdr:col>102</xdr:col>
      <xdr:colOff>165100</xdr:colOff>
      <xdr:row>37</xdr:row>
      <xdr:rowOff>152552</xdr:rowOff>
    </xdr:to>
    <xdr:sp macro="" textlink="">
      <xdr:nvSpPr>
        <xdr:cNvPr id="755" name="楕円 754"/>
        <xdr:cNvSpPr/>
      </xdr:nvSpPr>
      <xdr:spPr>
        <a:xfrm>
          <a:off x="194945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169079</xdr:rowOff>
    </xdr:from>
    <xdr:ext cx="469744" cy="259045"/>
    <xdr:sp macro="" textlink="">
      <xdr:nvSpPr>
        <xdr:cNvPr id="756" name="テキスト ボックス 755"/>
        <xdr:cNvSpPr txBox="1"/>
      </xdr:nvSpPr>
      <xdr:spPr>
        <a:xfrm>
          <a:off x="19310428" y="61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81451</xdr:rowOff>
    </xdr:from>
    <xdr:to>
      <xdr:col>116</xdr:col>
      <xdr:colOff>63500</xdr:colOff>
      <xdr:row>59</xdr:row>
      <xdr:rowOff>81755</xdr:rowOff>
    </xdr:to>
    <xdr:cxnSp macro="">
      <xdr:nvCxnSpPr>
        <xdr:cNvPr id="789" name="直線コネクタ 788"/>
        <xdr:cNvCxnSpPr/>
      </xdr:nvCxnSpPr>
      <xdr:spPr>
        <a:xfrm flipV="1">
          <a:off x="21323300" y="10197001"/>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81755</xdr:rowOff>
    </xdr:from>
    <xdr:to>
      <xdr:col>111</xdr:col>
      <xdr:colOff>177800</xdr:colOff>
      <xdr:row>59</xdr:row>
      <xdr:rowOff>87775</xdr:rowOff>
    </xdr:to>
    <xdr:cxnSp macro="">
      <xdr:nvCxnSpPr>
        <xdr:cNvPr id="792" name="直線コネクタ 791"/>
        <xdr:cNvCxnSpPr/>
      </xdr:nvCxnSpPr>
      <xdr:spPr>
        <a:xfrm flipV="1">
          <a:off x="20434300" y="10197305"/>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87775</xdr:rowOff>
    </xdr:from>
    <xdr:to>
      <xdr:col>107</xdr:col>
      <xdr:colOff>50800</xdr:colOff>
      <xdr:row>59</xdr:row>
      <xdr:rowOff>87993</xdr:rowOff>
    </xdr:to>
    <xdr:cxnSp macro="">
      <xdr:nvCxnSpPr>
        <xdr:cNvPr id="795" name="直線コネクタ 794"/>
        <xdr:cNvCxnSpPr/>
      </xdr:nvCxnSpPr>
      <xdr:spPr>
        <a:xfrm flipV="1">
          <a:off x="19545300" y="10203325"/>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87993</xdr:rowOff>
    </xdr:from>
    <xdr:to>
      <xdr:col>102</xdr:col>
      <xdr:colOff>114300</xdr:colOff>
      <xdr:row>59</xdr:row>
      <xdr:rowOff>88112</xdr:rowOff>
    </xdr:to>
    <xdr:cxnSp macro="">
      <xdr:nvCxnSpPr>
        <xdr:cNvPr id="798" name="直線コネクタ 797"/>
        <xdr:cNvCxnSpPr/>
      </xdr:nvCxnSpPr>
      <xdr:spPr>
        <a:xfrm flipV="1">
          <a:off x="18656300" y="10203543"/>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30651</xdr:rowOff>
    </xdr:from>
    <xdr:to>
      <xdr:col>116</xdr:col>
      <xdr:colOff>114300</xdr:colOff>
      <xdr:row>59</xdr:row>
      <xdr:rowOff>132251</xdr:rowOff>
    </xdr:to>
    <xdr:sp macro="" textlink="">
      <xdr:nvSpPr>
        <xdr:cNvPr id="808" name="楕円 807"/>
        <xdr:cNvSpPr/>
      </xdr:nvSpPr>
      <xdr:spPr>
        <a:xfrm>
          <a:off x="22110700" y="101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157429</xdr:rowOff>
    </xdr:from>
    <xdr:ext cx="469744" cy="259045"/>
    <xdr:sp macro="" textlink="">
      <xdr:nvSpPr>
        <xdr:cNvPr id="809" name="貸付金該当値テキスト"/>
        <xdr:cNvSpPr txBox="1"/>
      </xdr:nvSpPr>
      <xdr:spPr>
        <a:xfrm>
          <a:off x="22212300" y="1010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30955</xdr:rowOff>
    </xdr:from>
    <xdr:to>
      <xdr:col>112</xdr:col>
      <xdr:colOff>38100</xdr:colOff>
      <xdr:row>59</xdr:row>
      <xdr:rowOff>132555</xdr:rowOff>
    </xdr:to>
    <xdr:sp macro="" textlink="">
      <xdr:nvSpPr>
        <xdr:cNvPr id="810" name="楕円 809"/>
        <xdr:cNvSpPr/>
      </xdr:nvSpPr>
      <xdr:spPr>
        <a:xfrm>
          <a:off x="21272500" y="101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123682</xdr:rowOff>
    </xdr:from>
    <xdr:ext cx="469744" cy="259045"/>
    <xdr:sp macro="" textlink="">
      <xdr:nvSpPr>
        <xdr:cNvPr id="811" name="テキスト ボックス 810"/>
        <xdr:cNvSpPr txBox="1"/>
      </xdr:nvSpPr>
      <xdr:spPr>
        <a:xfrm>
          <a:off x="21088428" y="1023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36975</xdr:rowOff>
    </xdr:from>
    <xdr:to>
      <xdr:col>107</xdr:col>
      <xdr:colOff>101600</xdr:colOff>
      <xdr:row>59</xdr:row>
      <xdr:rowOff>138575</xdr:rowOff>
    </xdr:to>
    <xdr:sp macro="" textlink="">
      <xdr:nvSpPr>
        <xdr:cNvPr id="812" name="楕円 811"/>
        <xdr:cNvSpPr/>
      </xdr:nvSpPr>
      <xdr:spPr>
        <a:xfrm>
          <a:off x="20383500" y="1015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129702</xdr:rowOff>
    </xdr:from>
    <xdr:ext cx="469744" cy="259045"/>
    <xdr:sp macro="" textlink="">
      <xdr:nvSpPr>
        <xdr:cNvPr id="813" name="テキスト ボックス 812"/>
        <xdr:cNvSpPr txBox="1"/>
      </xdr:nvSpPr>
      <xdr:spPr>
        <a:xfrm>
          <a:off x="20199428" y="102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37193</xdr:rowOff>
    </xdr:from>
    <xdr:to>
      <xdr:col>102</xdr:col>
      <xdr:colOff>165100</xdr:colOff>
      <xdr:row>59</xdr:row>
      <xdr:rowOff>138793</xdr:rowOff>
    </xdr:to>
    <xdr:sp macro="" textlink="">
      <xdr:nvSpPr>
        <xdr:cNvPr id="814" name="楕円 813"/>
        <xdr:cNvSpPr/>
      </xdr:nvSpPr>
      <xdr:spPr>
        <a:xfrm>
          <a:off x="19494500" y="101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129920</xdr:rowOff>
    </xdr:from>
    <xdr:ext cx="469744" cy="259045"/>
    <xdr:sp macro="" textlink="">
      <xdr:nvSpPr>
        <xdr:cNvPr id="815" name="テキスト ボックス 814"/>
        <xdr:cNvSpPr txBox="1"/>
      </xdr:nvSpPr>
      <xdr:spPr>
        <a:xfrm>
          <a:off x="19310428" y="102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37312</xdr:rowOff>
    </xdr:from>
    <xdr:to>
      <xdr:col>98</xdr:col>
      <xdr:colOff>38100</xdr:colOff>
      <xdr:row>59</xdr:row>
      <xdr:rowOff>138912</xdr:rowOff>
    </xdr:to>
    <xdr:sp macro="" textlink="">
      <xdr:nvSpPr>
        <xdr:cNvPr id="816" name="楕円 815"/>
        <xdr:cNvSpPr/>
      </xdr:nvSpPr>
      <xdr:spPr>
        <a:xfrm>
          <a:off x="18605500" y="101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130039</xdr:rowOff>
    </xdr:from>
    <xdr:ext cx="378565" cy="259045"/>
    <xdr:sp macro="" textlink="">
      <xdr:nvSpPr>
        <xdr:cNvPr id="817" name="テキスト ボックス 816"/>
        <xdr:cNvSpPr txBox="1"/>
      </xdr:nvSpPr>
      <xdr:spPr>
        <a:xfrm>
          <a:off x="18467017" y="1024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2070</xdr:rowOff>
    </xdr:from>
    <xdr:to>
      <xdr:col>116</xdr:col>
      <xdr:colOff>63500</xdr:colOff>
      <xdr:row>78</xdr:row>
      <xdr:rowOff>26442</xdr:rowOff>
    </xdr:to>
    <xdr:cxnSp macro="">
      <xdr:nvCxnSpPr>
        <xdr:cNvPr id="846" name="直線コネクタ 845"/>
        <xdr:cNvCxnSpPr/>
      </xdr:nvCxnSpPr>
      <xdr:spPr>
        <a:xfrm>
          <a:off x="21323300" y="13375170"/>
          <a:ext cx="8382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2070</xdr:rowOff>
    </xdr:from>
    <xdr:to>
      <xdr:col>111</xdr:col>
      <xdr:colOff>177800</xdr:colOff>
      <xdr:row>78</xdr:row>
      <xdr:rowOff>39205</xdr:rowOff>
    </xdr:to>
    <xdr:cxnSp macro="">
      <xdr:nvCxnSpPr>
        <xdr:cNvPr id="849" name="直線コネクタ 848"/>
        <xdr:cNvCxnSpPr/>
      </xdr:nvCxnSpPr>
      <xdr:spPr>
        <a:xfrm flipV="1">
          <a:off x="20434300" y="13375170"/>
          <a:ext cx="889000" cy="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39205</xdr:rowOff>
    </xdr:from>
    <xdr:to>
      <xdr:col>107</xdr:col>
      <xdr:colOff>50800</xdr:colOff>
      <xdr:row>78</xdr:row>
      <xdr:rowOff>40122</xdr:rowOff>
    </xdr:to>
    <xdr:cxnSp macro="">
      <xdr:nvCxnSpPr>
        <xdr:cNvPr id="852" name="直線コネクタ 851"/>
        <xdr:cNvCxnSpPr/>
      </xdr:nvCxnSpPr>
      <xdr:spPr>
        <a:xfrm flipV="1">
          <a:off x="19545300" y="13412305"/>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40122</xdr:rowOff>
    </xdr:from>
    <xdr:to>
      <xdr:col>102</xdr:col>
      <xdr:colOff>114300</xdr:colOff>
      <xdr:row>78</xdr:row>
      <xdr:rowOff>57331</xdr:rowOff>
    </xdr:to>
    <xdr:cxnSp macro="">
      <xdr:nvCxnSpPr>
        <xdr:cNvPr id="855" name="直線コネクタ 854"/>
        <xdr:cNvCxnSpPr/>
      </xdr:nvCxnSpPr>
      <xdr:spPr>
        <a:xfrm flipV="1">
          <a:off x="18656300" y="13413222"/>
          <a:ext cx="8890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147092</xdr:rowOff>
    </xdr:from>
    <xdr:to>
      <xdr:col>116</xdr:col>
      <xdr:colOff>114300</xdr:colOff>
      <xdr:row>78</xdr:row>
      <xdr:rowOff>77242</xdr:rowOff>
    </xdr:to>
    <xdr:sp macro="" textlink="">
      <xdr:nvSpPr>
        <xdr:cNvPr id="865" name="楕円 864"/>
        <xdr:cNvSpPr/>
      </xdr:nvSpPr>
      <xdr:spPr>
        <a:xfrm>
          <a:off x="22110700" y="133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64168</xdr:rowOff>
    </xdr:from>
    <xdr:ext cx="534377" cy="259045"/>
    <xdr:sp macro="" textlink="">
      <xdr:nvSpPr>
        <xdr:cNvPr id="866" name="繰出金該当値テキスト"/>
        <xdr:cNvSpPr txBox="1"/>
      </xdr:nvSpPr>
      <xdr:spPr>
        <a:xfrm>
          <a:off x="22212300" y="132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122720</xdr:rowOff>
    </xdr:from>
    <xdr:to>
      <xdr:col>112</xdr:col>
      <xdr:colOff>38100</xdr:colOff>
      <xdr:row>78</xdr:row>
      <xdr:rowOff>52870</xdr:rowOff>
    </xdr:to>
    <xdr:sp macro="" textlink="">
      <xdr:nvSpPr>
        <xdr:cNvPr id="867" name="楕円 866"/>
        <xdr:cNvSpPr/>
      </xdr:nvSpPr>
      <xdr:spPr>
        <a:xfrm>
          <a:off x="21272500" y="133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43997</xdr:rowOff>
    </xdr:from>
    <xdr:ext cx="599010" cy="259045"/>
    <xdr:sp macro="" textlink="">
      <xdr:nvSpPr>
        <xdr:cNvPr id="868" name="テキスト ボックス 867"/>
        <xdr:cNvSpPr txBox="1"/>
      </xdr:nvSpPr>
      <xdr:spPr>
        <a:xfrm>
          <a:off x="21023795" y="1341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159855</xdr:rowOff>
    </xdr:from>
    <xdr:to>
      <xdr:col>107</xdr:col>
      <xdr:colOff>101600</xdr:colOff>
      <xdr:row>78</xdr:row>
      <xdr:rowOff>90005</xdr:rowOff>
    </xdr:to>
    <xdr:sp macro="" textlink="">
      <xdr:nvSpPr>
        <xdr:cNvPr id="869" name="楕円 868"/>
        <xdr:cNvSpPr/>
      </xdr:nvSpPr>
      <xdr:spPr>
        <a:xfrm>
          <a:off x="20383500" y="133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81132</xdr:rowOff>
    </xdr:from>
    <xdr:ext cx="534377" cy="259045"/>
    <xdr:sp macro="" textlink="">
      <xdr:nvSpPr>
        <xdr:cNvPr id="870" name="テキスト ボックス 869"/>
        <xdr:cNvSpPr txBox="1"/>
      </xdr:nvSpPr>
      <xdr:spPr>
        <a:xfrm>
          <a:off x="20167111" y="134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160772</xdr:rowOff>
    </xdr:from>
    <xdr:to>
      <xdr:col>102</xdr:col>
      <xdr:colOff>165100</xdr:colOff>
      <xdr:row>78</xdr:row>
      <xdr:rowOff>90922</xdr:rowOff>
    </xdr:to>
    <xdr:sp macro="" textlink="">
      <xdr:nvSpPr>
        <xdr:cNvPr id="871" name="楕円 870"/>
        <xdr:cNvSpPr/>
      </xdr:nvSpPr>
      <xdr:spPr>
        <a:xfrm>
          <a:off x="19494500" y="13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82049</xdr:rowOff>
    </xdr:from>
    <xdr:ext cx="534377" cy="259045"/>
    <xdr:sp macro="" textlink="">
      <xdr:nvSpPr>
        <xdr:cNvPr id="872" name="テキスト ボックス 871"/>
        <xdr:cNvSpPr txBox="1"/>
      </xdr:nvSpPr>
      <xdr:spPr>
        <a:xfrm>
          <a:off x="19278111" y="134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6531</xdr:rowOff>
    </xdr:from>
    <xdr:to>
      <xdr:col>98</xdr:col>
      <xdr:colOff>38100</xdr:colOff>
      <xdr:row>78</xdr:row>
      <xdr:rowOff>108131</xdr:rowOff>
    </xdr:to>
    <xdr:sp macro="" textlink="">
      <xdr:nvSpPr>
        <xdr:cNvPr id="873" name="楕円 872"/>
        <xdr:cNvSpPr/>
      </xdr:nvSpPr>
      <xdr:spPr>
        <a:xfrm>
          <a:off x="18605500" y="1337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99258</xdr:rowOff>
    </xdr:from>
    <xdr:ext cx="534377" cy="259045"/>
    <xdr:sp macro="" textlink="">
      <xdr:nvSpPr>
        <xdr:cNvPr id="874" name="テキスト ボックス 873"/>
        <xdr:cNvSpPr txBox="1"/>
      </xdr:nvSpPr>
      <xdr:spPr>
        <a:xfrm>
          <a:off x="18389111" y="134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rgbClr val="FF0000"/>
              </a:solidFill>
              <a:effectLst/>
              <a:latin typeface="+mn-lt"/>
              <a:ea typeface="+mn-ea"/>
              <a:cs typeface="+mn-cs"/>
            </a:rPr>
            <a:t>　</a:t>
          </a:r>
          <a:r>
            <a:rPr lang="en-US" altLang="ja-JP" sz="1100" b="0">
              <a:solidFill>
                <a:schemeClr val="tx1"/>
              </a:solidFill>
              <a:effectLst/>
              <a:latin typeface="+mn-lt"/>
              <a:ea typeface="+mn-ea"/>
              <a:cs typeface="+mn-cs"/>
            </a:rPr>
            <a:t>歳出決算総額は、住民一人当たり1,415,110</a:t>
          </a:r>
          <a:r>
            <a:rPr lang="ja-JP" altLang="ja-JP" sz="1100" b="0">
              <a:solidFill>
                <a:schemeClr val="tx1"/>
              </a:solidFill>
              <a:effectLst/>
              <a:latin typeface="+mn-lt"/>
              <a:ea typeface="+mn-ea"/>
              <a:cs typeface="+mn-cs"/>
            </a:rPr>
            <a:t>円となっており、前年度比</a:t>
          </a:r>
          <a:r>
            <a:rPr lang="en-US" altLang="ja-JP" sz="1100" b="0">
              <a:solidFill>
                <a:schemeClr val="tx1"/>
              </a:solidFill>
              <a:effectLst/>
              <a:latin typeface="+mn-lt"/>
              <a:ea typeface="+mn-ea"/>
              <a:cs typeface="+mn-cs"/>
            </a:rPr>
            <a:t>362,916</a:t>
          </a:r>
          <a:r>
            <a:rPr lang="ja-JP" altLang="ja-JP"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34.5</a:t>
          </a:r>
          <a:r>
            <a:rPr lang="ja-JP" altLang="ja-JP" sz="1100" b="0">
              <a:solidFill>
                <a:schemeClr val="tx1"/>
              </a:solidFill>
              <a:effectLst/>
              <a:latin typeface="+mn-lt"/>
              <a:ea typeface="+mn-ea"/>
              <a:cs typeface="+mn-cs"/>
            </a:rPr>
            <a:t>％増となっている</a:t>
          </a:r>
          <a:r>
            <a:rPr lang="en-US" altLang="ja-JP" sz="1100" b="0">
              <a:solidFill>
                <a:schemeClr val="tx1"/>
              </a:solidFill>
              <a:effectLst/>
              <a:latin typeface="+mn-lt"/>
              <a:ea typeface="+mn-ea"/>
              <a:cs typeface="+mn-cs"/>
            </a:rPr>
            <a:t>。</a:t>
          </a:r>
          <a:r>
            <a:rPr lang="ja-JP" altLang="en-US" sz="1100" b="0">
              <a:solidFill>
                <a:schemeClr val="tx1"/>
              </a:solidFill>
              <a:effectLst/>
              <a:latin typeface="+mn-lt"/>
              <a:ea typeface="+mn-ea"/>
              <a:cs typeface="+mn-cs"/>
            </a:rPr>
            <a:t>大型事業である</a:t>
          </a:r>
          <a:r>
            <a:rPr lang="en-US" altLang="ja-JP" sz="1100" b="0">
              <a:solidFill>
                <a:schemeClr val="dk1"/>
              </a:solidFill>
              <a:effectLst/>
              <a:latin typeface="+mn-lt"/>
              <a:ea typeface="+mn-ea"/>
              <a:cs typeface="+mn-cs"/>
            </a:rPr>
            <a:t>庁舎等建設事業</a:t>
          </a:r>
          <a:r>
            <a:rPr lang="ja-JP" altLang="ja-JP" sz="1100" b="0">
              <a:solidFill>
                <a:schemeClr val="dk1"/>
              </a:solidFill>
              <a:effectLst/>
              <a:latin typeface="+mn-lt"/>
              <a:ea typeface="+mn-ea"/>
              <a:cs typeface="+mn-cs"/>
            </a:rPr>
            <a:t>の本体建設工事が開始されたこと</a:t>
          </a:r>
          <a:r>
            <a:rPr lang="ja-JP" altLang="en-US" sz="1100" b="0">
              <a:solidFill>
                <a:schemeClr val="dk1"/>
              </a:solidFill>
              <a:effectLst/>
              <a:latin typeface="+mn-lt"/>
              <a:ea typeface="+mn-ea"/>
              <a:cs typeface="+mn-cs"/>
            </a:rPr>
            <a:t>を主な要因とするものである。</a:t>
          </a:r>
          <a:endParaRPr lang="en-US" altLang="ja-JP" sz="1100" b="0">
            <a:solidFill>
              <a:schemeClr val="dk1"/>
            </a:solidFill>
            <a:effectLst/>
            <a:latin typeface="+mn-lt"/>
            <a:ea typeface="+mn-ea"/>
            <a:cs typeface="+mn-cs"/>
          </a:endParaRPr>
        </a:p>
        <a:p>
          <a:r>
            <a:rPr lang="ja-JP" altLang="ja-JP" sz="1100" b="0">
              <a:solidFill>
                <a:schemeClr val="tx1"/>
              </a:solidFill>
              <a:effectLst/>
              <a:latin typeface="+mn-lt"/>
              <a:ea typeface="+mn-ea"/>
              <a:cs typeface="+mn-cs"/>
            </a:rPr>
            <a:t>　</a:t>
          </a:r>
          <a:r>
            <a:rPr lang="ja-JP" altLang="en-US" sz="1100" b="0">
              <a:solidFill>
                <a:schemeClr val="tx1"/>
              </a:solidFill>
              <a:effectLst/>
              <a:latin typeface="+mn-lt"/>
              <a:ea typeface="+mn-ea"/>
              <a:cs typeface="+mn-cs"/>
            </a:rPr>
            <a:t>扶助</a:t>
          </a:r>
          <a:r>
            <a:rPr lang="ja-JP" altLang="ja-JP" sz="1100" b="0">
              <a:solidFill>
                <a:schemeClr val="tx1"/>
              </a:solidFill>
              <a:effectLst/>
              <a:latin typeface="+mn-lt"/>
              <a:ea typeface="+mn-ea"/>
              <a:cs typeface="+mn-cs"/>
            </a:rPr>
            <a:t>費は、新型コロナウイルス感染症対策に伴う</a:t>
          </a:r>
          <a:r>
            <a:rPr lang="ja-JP" altLang="en-US" sz="1100" b="0">
              <a:solidFill>
                <a:schemeClr val="tx1"/>
              </a:solidFill>
              <a:effectLst/>
              <a:latin typeface="+mn-lt"/>
              <a:ea typeface="+mn-ea"/>
              <a:cs typeface="+mn-cs"/>
            </a:rPr>
            <a:t>住民税非課税世帯等に対する臨時特別給付金や子育て世帯への臨時特別給付金の増により大幅な増となっているが、国の全国的な施策であるため類似団体とは同水準となっている。</a:t>
          </a:r>
          <a:endParaRPr lang="ja-JP" altLang="ja-JP" sz="1400">
            <a:solidFill>
              <a:schemeClr val="tx1"/>
            </a:solidFill>
            <a:effectLst/>
            <a:latin typeface="+mn-lt"/>
          </a:endParaRPr>
        </a:p>
        <a:p>
          <a:r>
            <a:rPr lang="ja-JP" altLang="ja-JP" sz="1100" b="0">
              <a:solidFill>
                <a:schemeClr val="tx1"/>
              </a:solidFill>
              <a:effectLst/>
              <a:latin typeface="+mn-lt"/>
              <a:ea typeface="+mn-ea"/>
              <a:cs typeface="+mn-cs"/>
            </a:rPr>
            <a:t>　補助費は、住民一人当たり</a:t>
          </a:r>
          <a:r>
            <a:rPr lang="en-US" altLang="ja-JP" sz="1100" b="0">
              <a:solidFill>
                <a:schemeClr val="tx1"/>
              </a:solidFill>
              <a:effectLst/>
              <a:latin typeface="+mn-lt"/>
              <a:ea typeface="+mn-ea"/>
              <a:cs typeface="+mn-cs"/>
            </a:rPr>
            <a:t>112,088</a:t>
          </a:r>
          <a:r>
            <a:rPr lang="ja-JP" altLang="ja-JP" sz="1100" b="0">
              <a:solidFill>
                <a:schemeClr val="tx1"/>
              </a:solidFill>
              <a:effectLst/>
              <a:latin typeface="+mn-lt"/>
              <a:ea typeface="+mn-ea"/>
              <a:cs typeface="+mn-cs"/>
            </a:rPr>
            <a:t>円で前年度比</a:t>
          </a:r>
          <a:r>
            <a:rPr lang="en-US" altLang="ja-JP" sz="1100" b="0">
              <a:solidFill>
                <a:schemeClr val="tx1"/>
              </a:solidFill>
              <a:effectLst/>
              <a:latin typeface="+mn-lt"/>
              <a:ea typeface="+mn-ea"/>
              <a:cs typeface="+mn-cs"/>
            </a:rPr>
            <a:t>119,744</a:t>
          </a:r>
          <a:r>
            <a:rPr lang="ja-JP" altLang="ja-JP"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51.7</a:t>
          </a:r>
          <a:r>
            <a:rPr lang="ja-JP" altLang="ja-JP" sz="1100" b="0">
              <a:solidFill>
                <a:schemeClr val="tx1"/>
              </a:solidFill>
              <a:effectLst/>
              <a:latin typeface="+mn-lt"/>
              <a:ea typeface="+mn-ea"/>
              <a:cs typeface="+mn-cs"/>
            </a:rPr>
            <a:t>％の大幅な</a:t>
          </a:r>
          <a:r>
            <a:rPr lang="ja-JP" altLang="en-US" sz="1100" b="0">
              <a:solidFill>
                <a:schemeClr val="tx1"/>
              </a:solidFill>
              <a:effectLst/>
              <a:latin typeface="+mn-lt"/>
              <a:ea typeface="+mn-ea"/>
              <a:cs typeface="+mn-cs"/>
            </a:rPr>
            <a:t>減</a:t>
          </a:r>
          <a:r>
            <a:rPr lang="ja-JP" altLang="ja-JP" sz="1100" b="0">
              <a:solidFill>
                <a:schemeClr val="tx1"/>
              </a:solidFill>
              <a:effectLst/>
              <a:latin typeface="+mn-lt"/>
              <a:ea typeface="+mn-ea"/>
              <a:cs typeface="+mn-cs"/>
            </a:rPr>
            <a:t>となっており、その要因は、</a:t>
          </a:r>
          <a:r>
            <a:rPr lang="ja-JP" altLang="en-US" sz="1100" b="0">
              <a:solidFill>
                <a:schemeClr val="tx1"/>
              </a:solidFill>
              <a:effectLst/>
              <a:latin typeface="+mn-lt"/>
              <a:ea typeface="+mn-ea"/>
              <a:cs typeface="+mn-cs"/>
            </a:rPr>
            <a:t>令和</a:t>
          </a:r>
          <a:r>
            <a:rPr lang="en-US" altLang="ja-JP" sz="1100" b="0">
              <a:solidFill>
                <a:schemeClr val="tx1"/>
              </a:solidFill>
              <a:effectLst/>
              <a:latin typeface="+mn-lt"/>
              <a:ea typeface="+mn-ea"/>
              <a:cs typeface="+mn-cs"/>
            </a:rPr>
            <a:t>2</a:t>
          </a:r>
          <a:r>
            <a:rPr lang="ja-JP" altLang="en-US" sz="1100" b="0">
              <a:solidFill>
                <a:schemeClr val="tx1"/>
              </a:solidFill>
              <a:effectLst/>
              <a:latin typeface="+mn-lt"/>
              <a:ea typeface="+mn-ea"/>
              <a:cs typeface="+mn-cs"/>
            </a:rPr>
            <a:t>年度には</a:t>
          </a:r>
          <a:r>
            <a:rPr lang="ja-JP" altLang="ja-JP" sz="1100" b="0">
              <a:solidFill>
                <a:schemeClr val="tx1"/>
              </a:solidFill>
              <a:effectLst/>
              <a:latin typeface="+mn-lt"/>
              <a:ea typeface="+mn-ea"/>
              <a:cs typeface="+mn-cs"/>
            </a:rPr>
            <a:t>新型コロナウイルス感染症対策</a:t>
          </a:r>
          <a:r>
            <a:rPr lang="ja-JP" altLang="en-US" sz="1100" b="0">
              <a:solidFill>
                <a:schemeClr val="tx1"/>
              </a:solidFill>
              <a:effectLst/>
              <a:latin typeface="+mn-lt"/>
              <a:ea typeface="+mn-ea"/>
              <a:cs typeface="+mn-cs"/>
            </a:rPr>
            <a:t>で、</a:t>
          </a:r>
          <a:r>
            <a:rPr lang="ja-JP" altLang="ja-JP" sz="1100" b="0">
              <a:solidFill>
                <a:schemeClr val="tx1"/>
              </a:solidFill>
              <a:effectLst/>
              <a:latin typeface="+mn-lt"/>
              <a:ea typeface="+mn-ea"/>
              <a:cs typeface="+mn-cs"/>
            </a:rPr>
            <a:t>国の緊急経済対策として</a:t>
          </a:r>
          <a:r>
            <a:rPr lang="ja-JP" altLang="en-US" sz="1100" b="0">
              <a:solidFill>
                <a:schemeClr val="tx1"/>
              </a:solidFill>
              <a:effectLst/>
              <a:latin typeface="+mn-lt"/>
              <a:ea typeface="+mn-ea"/>
              <a:cs typeface="+mn-cs"/>
            </a:rPr>
            <a:t>実施した</a:t>
          </a:r>
          <a:r>
            <a:rPr lang="ja-JP" altLang="ja-JP" sz="1100" b="0">
              <a:solidFill>
                <a:schemeClr val="tx1"/>
              </a:solidFill>
              <a:effectLst/>
              <a:latin typeface="+mn-lt"/>
              <a:ea typeface="+mn-ea"/>
              <a:cs typeface="+mn-cs"/>
            </a:rPr>
            <a:t>特別定額給付金</a:t>
          </a:r>
          <a:r>
            <a:rPr lang="ja-JP" altLang="en-US" sz="1100" b="0">
              <a:solidFill>
                <a:schemeClr val="tx1"/>
              </a:solidFill>
              <a:effectLst/>
              <a:latin typeface="+mn-lt"/>
              <a:ea typeface="+mn-ea"/>
              <a:cs typeface="+mn-cs"/>
            </a:rPr>
            <a:t>事業費の減によるものである。</a:t>
          </a:r>
          <a:endParaRPr lang="ja-JP" altLang="ja-JP" sz="1400">
            <a:solidFill>
              <a:schemeClr val="tx1"/>
            </a:solidFill>
            <a:effectLst/>
            <a:latin typeface="+mn-lt"/>
          </a:endParaRPr>
        </a:p>
        <a:p>
          <a:r>
            <a:rPr lang="en-US" altLang="ja-JP" sz="1100" b="0">
              <a:solidFill>
                <a:schemeClr val="tx1"/>
              </a:solidFill>
              <a:effectLst/>
              <a:latin typeface="+mn-lt"/>
              <a:ea typeface="+mn-ea"/>
              <a:cs typeface="+mn-cs"/>
            </a:rPr>
            <a:t>　普通建設事業費(</a:t>
          </a:r>
          <a:r>
            <a:rPr lang="ja-JP" altLang="ja-JP" sz="1100" b="0">
              <a:solidFill>
                <a:schemeClr val="tx1"/>
              </a:solidFill>
              <a:effectLst/>
              <a:latin typeface="+mn-lt"/>
              <a:ea typeface="+mn-ea"/>
              <a:cs typeface="+mn-cs"/>
            </a:rPr>
            <a:t>うち更新整備</a:t>
          </a:r>
          <a:r>
            <a:rPr lang="en-US" altLang="ja-JP" sz="1100" b="0">
              <a:solidFill>
                <a:schemeClr val="tx1"/>
              </a:solidFill>
              <a:effectLst/>
              <a:latin typeface="+mn-lt"/>
              <a:ea typeface="+mn-ea"/>
              <a:cs typeface="+mn-cs"/>
            </a:rPr>
            <a:t>)は住民一人当たり525,568円</a:t>
          </a:r>
          <a:r>
            <a:rPr lang="ja-JP" altLang="en-US" sz="1100" b="0">
              <a:solidFill>
                <a:schemeClr val="tx1"/>
              </a:solidFill>
              <a:effectLst/>
              <a:latin typeface="+mn-lt"/>
              <a:ea typeface="+mn-ea"/>
              <a:cs typeface="+mn-cs"/>
            </a:rPr>
            <a:t>、対前年度比</a:t>
          </a:r>
          <a:r>
            <a:rPr lang="en-US" altLang="ja-JP" sz="1100" b="0">
              <a:solidFill>
                <a:schemeClr val="tx1"/>
              </a:solidFill>
              <a:effectLst/>
              <a:latin typeface="+mn-lt"/>
              <a:ea typeface="+mn-ea"/>
              <a:cs typeface="+mn-cs"/>
            </a:rPr>
            <a:t>395,324</a:t>
          </a:r>
          <a:r>
            <a:rPr lang="ja-JP" altLang="en-US" sz="1100" b="0">
              <a:solidFill>
                <a:schemeClr val="tx1"/>
              </a:solidFill>
              <a:effectLst/>
              <a:latin typeface="+mn-lt"/>
              <a:ea typeface="+mn-ea"/>
              <a:cs typeface="+mn-cs"/>
            </a:rPr>
            <a:t>円・</a:t>
          </a:r>
          <a:r>
            <a:rPr lang="en-US" altLang="ja-JP" sz="1100" b="0">
              <a:solidFill>
                <a:schemeClr val="tx1"/>
              </a:solidFill>
              <a:effectLst/>
              <a:latin typeface="+mn-lt"/>
              <a:ea typeface="+mn-ea"/>
              <a:cs typeface="+mn-cs"/>
            </a:rPr>
            <a:t>303.5</a:t>
          </a:r>
          <a:r>
            <a:rPr lang="ja-JP" altLang="en-US" sz="1100" b="0">
              <a:solidFill>
                <a:schemeClr val="tx1"/>
              </a:solidFill>
              <a:effectLst/>
              <a:latin typeface="+mn-lt"/>
              <a:ea typeface="+mn-ea"/>
              <a:cs typeface="+mn-cs"/>
            </a:rPr>
            <a:t>％の大幅増</a:t>
          </a:r>
          <a:r>
            <a:rPr lang="en-US" altLang="ja-JP" sz="1100" b="0">
              <a:solidFill>
                <a:schemeClr val="tx1"/>
              </a:solidFill>
              <a:effectLst/>
              <a:latin typeface="+mn-lt"/>
              <a:ea typeface="+mn-ea"/>
              <a:cs typeface="+mn-cs"/>
            </a:rPr>
            <a:t>となっており、これは、庁舎建設事業</a:t>
          </a:r>
          <a:r>
            <a:rPr lang="ja-JP" altLang="en-US" sz="1100" b="0">
              <a:solidFill>
                <a:schemeClr val="tx1"/>
              </a:solidFill>
              <a:effectLst/>
              <a:latin typeface="+mn-lt"/>
              <a:ea typeface="+mn-ea"/>
              <a:cs typeface="+mn-cs"/>
            </a:rPr>
            <a:t>の本体建設工事が令和３年度に開始されたこと</a:t>
          </a:r>
          <a:r>
            <a:rPr lang="ja-JP" altLang="ja-JP" sz="1100" b="0">
              <a:solidFill>
                <a:schemeClr val="tx1"/>
              </a:solidFill>
              <a:effectLst/>
              <a:latin typeface="+mn-lt"/>
              <a:ea typeface="+mn-ea"/>
              <a:cs typeface="+mn-cs"/>
            </a:rPr>
            <a:t>による</a:t>
          </a:r>
          <a:r>
            <a:rPr lang="en-US" altLang="ja-JP" sz="1100" b="0">
              <a:solidFill>
                <a:schemeClr val="tx1"/>
              </a:solidFill>
              <a:effectLst/>
              <a:latin typeface="+mn-lt"/>
              <a:ea typeface="+mn-ea"/>
              <a:cs typeface="+mn-cs"/>
            </a:rPr>
            <a:t>ものである。</a:t>
          </a:r>
          <a:endParaRPr lang="ja-JP" altLang="ja-JP" sz="1400">
            <a:solidFill>
              <a:schemeClr val="tx1"/>
            </a:solidFill>
            <a:effectLst/>
            <a:latin typeface="+mn-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3,747
3,726
98.45
5,539,096
5,302,419
226,047
2,497,092
5,520,546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105737</xdr:rowOff>
    </xdr:from>
    <xdr:to>
      <xdr:col>24</xdr:col>
      <xdr:colOff>63500</xdr:colOff>
      <xdr:row>38</xdr:row>
      <xdr:rowOff>108463</xdr:rowOff>
    </xdr:to>
    <xdr:cxnSp macro="">
      <xdr:nvCxnSpPr>
        <xdr:cNvPr id="62" name="直線コネクタ 61"/>
        <xdr:cNvCxnSpPr/>
      </xdr:nvCxnSpPr>
      <xdr:spPr>
        <a:xfrm flipV="1">
          <a:off x="3797300" y="6620837"/>
          <a:ext cx="838200" cy="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104626</xdr:rowOff>
    </xdr:from>
    <xdr:to>
      <xdr:col>19</xdr:col>
      <xdr:colOff>177800</xdr:colOff>
      <xdr:row>38</xdr:row>
      <xdr:rowOff>108463</xdr:rowOff>
    </xdr:to>
    <xdr:cxnSp macro="">
      <xdr:nvCxnSpPr>
        <xdr:cNvPr id="65" name="直線コネクタ 64"/>
        <xdr:cNvCxnSpPr/>
      </xdr:nvCxnSpPr>
      <xdr:spPr>
        <a:xfrm>
          <a:off x="2908300" y="6619726"/>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104626</xdr:rowOff>
    </xdr:from>
    <xdr:to>
      <xdr:col>15</xdr:col>
      <xdr:colOff>50800</xdr:colOff>
      <xdr:row>38</xdr:row>
      <xdr:rowOff>111762</xdr:rowOff>
    </xdr:to>
    <xdr:cxnSp macro="">
      <xdr:nvCxnSpPr>
        <xdr:cNvPr id="68" name="直線コネクタ 67"/>
        <xdr:cNvCxnSpPr/>
      </xdr:nvCxnSpPr>
      <xdr:spPr>
        <a:xfrm flipV="1">
          <a:off x="2019300" y="6619726"/>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111762</xdr:rowOff>
    </xdr:from>
    <xdr:to>
      <xdr:col>10</xdr:col>
      <xdr:colOff>114300</xdr:colOff>
      <xdr:row>38</xdr:row>
      <xdr:rowOff>112415</xdr:rowOff>
    </xdr:to>
    <xdr:cxnSp macro="">
      <xdr:nvCxnSpPr>
        <xdr:cNvPr id="71" name="直線コネクタ 70"/>
        <xdr:cNvCxnSpPr/>
      </xdr:nvCxnSpPr>
      <xdr:spPr>
        <a:xfrm flipV="1">
          <a:off x="1130300" y="662686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54937</xdr:rowOff>
    </xdr:from>
    <xdr:to>
      <xdr:col>24</xdr:col>
      <xdr:colOff>114300</xdr:colOff>
      <xdr:row>38</xdr:row>
      <xdr:rowOff>156537</xdr:rowOff>
    </xdr:to>
    <xdr:sp macro="" textlink="">
      <xdr:nvSpPr>
        <xdr:cNvPr id="81" name="楕円 80"/>
        <xdr:cNvSpPr/>
      </xdr:nvSpPr>
      <xdr:spPr>
        <a:xfrm>
          <a:off x="4584700" y="65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141314</xdr:rowOff>
    </xdr:from>
    <xdr:ext cx="534377" cy="259045"/>
    <xdr:sp macro="" textlink="">
      <xdr:nvSpPr>
        <xdr:cNvPr id="82" name="議会費該当値テキスト"/>
        <xdr:cNvSpPr txBox="1"/>
      </xdr:nvSpPr>
      <xdr:spPr>
        <a:xfrm>
          <a:off x="4686300" y="648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57663</xdr:rowOff>
    </xdr:from>
    <xdr:to>
      <xdr:col>20</xdr:col>
      <xdr:colOff>38100</xdr:colOff>
      <xdr:row>38</xdr:row>
      <xdr:rowOff>159263</xdr:rowOff>
    </xdr:to>
    <xdr:sp macro="" textlink="">
      <xdr:nvSpPr>
        <xdr:cNvPr id="83" name="楕円 82"/>
        <xdr:cNvSpPr/>
      </xdr:nvSpPr>
      <xdr:spPr>
        <a:xfrm>
          <a:off x="3746500" y="65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150390</xdr:rowOff>
    </xdr:from>
    <xdr:ext cx="469744" cy="259045"/>
    <xdr:sp macro="" textlink="">
      <xdr:nvSpPr>
        <xdr:cNvPr id="84" name="テキスト ボックス 83"/>
        <xdr:cNvSpPr txBox="1"/>
      </xdr:nvSpPr>
      <xdr:spPr>
        <a:xfrm>
          <a:off x="3562428" y="666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53826</xdr:rowOff>
    </xdr:from>
    <xdr:to>
      <xdr:col>15</xdr:col>
      <xdr:colOff>101600</xdr:colOff>
      <xdr:row>38</xdr:row>
      <xdr:rowOff>155426</xdr:rowOff>
    </xdr:to>
    <xdr:sp macro="" textlink="">
      <xdr:nvSpPr>
        <xdr:cNvPr id="85" name="楕円 84"/>
        <xdr:cNvSpPr/>
      </xdr:nvSpPr>
      <xdr:spPr>
        <a:xfrm>
          <a:off x="2857500" y="65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146553</xdr:rowOff>
    </xdr:from>
    <xdr:ext cx="534377" cy="259045"/>
    <xdr:sp macro="" textlink="">
      <xdr:nvSpPr>
        <xdr:cNvPr id="86" name="テキスト ボックス 85"/>
        <xdr:cNvSpPr txBox="1"/>
      </xdr:nvSpPr>
      <xdr:spPr>
        <a:xfrm>
          <a:off x="2641111" y="66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60962</xdr:rowOff>
    </xdr:from>
    <xdr:to>
      <xdr:col>10</xdr:col>
      <xdr:colOff>165100</xdr:colOff>
      <xdr:row>38</xdr:row>
      <xdr:rowOff>162562</xdr:rowOff>
    </xdr:to>
    <xdr:sp macro="" textlink="">
      <xdr:nvSpPr>
        <xdr:cNvPr id="87" name="楕円 86"/>
        <xdr:cNvSpPr/>
      </xdr:nvSpPr>
      <xdr:spPr>
        <a:xfrm>
          <a:off x="1968500" y="65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153689</xdr:rowOff>
    </xdr:from>
    <xdr:ext cx="469744" cy="259045"/>
    <xdr:sp macro="" textlink="">
      <xdr:nvSpPr>
        <xdr:cNvPr id="88" name="テキスト ボックス 87"/>
        <xdr:cNvSpPr txBox="1"/>
      </xdr:nvSpPr>
      <xdr:spPr>
        <a:xfrm>
          <a:off x="1784428" y="666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61615</xdr:rowOff>
    </xdr:from>
    <xdr:to>
      <xdr:col>6</xdr:col>
      <xdr:colOff>38100</xdr:colOff>
      <xdr:row>38</xdr:row>
      <xdr:rowOff>163215</xdr:rowOff>
    </xdr:to>
    <xdr:sp macro="" textlink="">
      <xdr:nvSpPr>
        <xdr:cNvPr id="89" name="楕円 88"/>
        <xdr:cNvSpPr/>
      </xdr:nvSpPr>
      <xdr:spPr>
        <a:xfrm>
          <a:off x="1079500" y="65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154342</xdr:rowOff>
    </xdr:from>
    <xdr:ext cx="469744" cy="259045"/>
    <xdr:sp macro="" textlink="">
      <xdr:nvSpPr>
        <xdr:cNvPr id="90" name="テキスト ボックス 89"/>
        <xdr:cNvSpPr txBox="1"/>
      </xdr:nvSpPr>
      <xdr:spPr>
        <a:xfrm>
          <a:off x="895428" y="666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61671</xdr:rowOff>
    </xdr:from>
    <xdr:to>
      <xdr:col>24</xdr:col>
      <xdr:colOff>63500</xdr:colOff>
      <xdr:row>58</xdr:row>
      <xdr:rowOff>1315</xdr:rowOff>
    </xdr:to>
    <xdr:cxnSp macro="">
      <xdr:nvCxnSpPr>
        <xdr:cNvPr id="117" name="直線コネクタ 116"/>
        <xdr:cNvCxnSpPr/>
      </xdr:nvCxnSpPr>
      <xdr:spPr>
        <a:xfrm flipV="1">
          <a:off x="3797300" y="9834321"/>
          <a:ext cx="838200" cy="11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1315</xdr:rowOff>
    </xdr:from>
    <xdr:to>
      <xdr:col>19</xdr:col>
      <xdr:colOff>177800</xdr:colOff>
      <xdr:row>58</xdr:row>
      <xdr:rowOff>69997</xdr:rowOff>
    </xdr:to>
    <xdr:cxnSp macro="">
      <xdr:nvCxnSpPr>
        <xdr:cNvPr id="120" name="直線コネクタ 119"/>
        <xdr:cNvCxnSpPr/>
      </xdr:nvCxnSpPr>
      <xdr:spPr>
        <a:xfrm flipV="1">
          <a:off x="2908300" y="9945415"/>
          <a:ext cx="889000" cy="6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69997</xdr:rowOff>
    </xdr:from>
    <xdr:to>
      <xdr:col>15</xdr:col>
      <xdr:colOff>50800</xdr:colOff>
      <xdr:row>58</xdr:row>
      <xdr:rowOff>84644</xdr:rowOff>
    </xdr:to>
    <xdr:cxnSp macro="">
      <xdr:nvCxnSpPr>
        <xdr:cNvPr id="123" name="直線コネクタ 122"/>
        <xdr:cNvCxnSpPr/>
      </xdr:nvCxnSpPr>
      <xdr:spPr>
        <a:xfrm flipV="1">
          <a:off x="2019300" y="10014097"/>
          <a:ext cx="889000" cy="1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78775</xdr:rowOff>
    </xdr:from>
    <xdr:to>
      <xdr:col>10</xdr:col>
      <xdr:colOff>114300</xdr:colOff>
      <xdr:row>58</xdr:row>
      <xdr:rowOff>84644</xdr:rowOff>
    </xdr:to>
    <xdr:cxnSp macro="">
      <xdr:nvCxnSpPr>
        <xdr:cNvPr id="126" name="直線コネクタ 125"/>
        <xdr:cNvCxnSpPr/>
      </xdr:nvCxnSpPr>
      <xdr:spPr>
        <a:xfrm>
          <a:off x="1130300" y="10022875"/>
          <a:ext cx="889000" cy="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10871</xdr:rowOff>
    </xdr:from>
    <xdr:to>
      <xdr:col>24</xdr:col>
      <xdr:colOff>114300</xdr:colOff>
      <xdr:row>57</xdr:row>
      <xdr:rowOff>112471</xdr:rowOff>
    </xdr:to>
    <xdr:sp macro="" textlink="">
      <xdr:nvSpPr>
        <xdr:cNvPr id="136" name="楕円 135"/>
        <xdr:cNvSpPr/>
      </xdr:nvSpPr>
      <xdr:spPr>
        <a:xfrm>
          <a:off x="4584700" y="97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33748</xdr:rowOff>
    </xdr:from>
    <xdr:ext cx="599010" cy="259045"/>
    <xdr:sp macro="" textlink="">
      <xdr:nvSpPr>
        <xdr:cNvPr id="137" name="総務費該当値テキスト"/>
        <xdr:cNvSpPr txBox="1"/>
      </xdr:nvSpPr>
      <xdr:spPr>
        <a:xfrm>
          <a:off x="4686300" y="963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121965</xdr:rowOff>
    </xdr:from>
    <xdr:to>
      <xdr:col>20</xdr:col>
      <xdr:colOff>38100</xdr:colOff>
      <xdr:row>58</xdr:row>
      <xdr:rowOff>52115</xdr:rowOff>
    </xdr:to>
    <xdr:sp macro="" textlink="">
      <xdr:nvSpPr>
        <xdr:cNvPr id="138" name="楕円 137"/>
        <xdr:cNvSpPr/>
      </xdr:nvSpPr>
      <xdr:spPr>
        <a:xfrm>
          <a:off x="3746500" y="98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43242</xdr:rowOff>
    </xdr:from>
    <xdr:ext cx="599010" cy="259045"/>
    <xdr:sp macro="" textlink="">
      <xdr:nvSpPr>
        <xdr:cNvPr id="139" name="テキスト ボックス 138"/>
        <xdr:cNvSpPr txBox="1"/>
      </xdr:nvSpPr>
      <xdr:spPr>
        <a:xfrm>
          <a:off x="3497795" y="99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19197</xdr:rowOff>
    </xdr:from>
    <xdr:to>
      <xdr:col>15</xdr:col>
      <xdr:colOff>101600</xdr:colOff>
      <xdr:row>58</xdr:row>
      <xdr:rowOff>120797</xdr:rowOff>
    </xdr:to>
    <xdr:sp macro="" textlink="">
      <xdr:nvSpPr>
        <xdr:cNvPr id="140" name="楕円 139"/>
        <xdr:cNvSpPr/>
      </xdr:nvSpPr>
      <xdr:spPr>
        <a:xfrm>
          <a:off x="2857500" y="99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111924</xdr:rowOff>
    </xdr:from>
    <xdr:ext cx="599010" cy="259045"/>
    <xdr:sp macro="" textlink="">
      <xdr:nvSpPr>
        <xdr:cNvPr id="141" name="テキスト ボックス 140"/>
        <xdr:cNvSpPr txBox="1"/>
      </xdr:nvSpPr>
      <xdr:spPr>
        <a:xfrm>
          <a:off x="2608795" y="1005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33844</xdr:rowOff>
    </xdr:from>
    <xdr:to>
      <xdr:col>10</xdr:col>
      <xdr:colOff>165100</xdr:colOff>
      <xdr:row>58</xdr:row>
      <xdr:rowOff>135444</xdr:rowOff>
    </xdr:to>
    <xdr:sp macro="" textlink="">
      <xdr:nvSpPr>
        <xdr:cNvPr id="142" name="楕円 141"/>
        <xdr:cNvSpPr/>
      </xdr:nvSpPr>
      <xdr:spPr>
        <a:xfrm>
          <a:off x="1968500" y="99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126571</xdr:rowOff>
    </xdr:from>
    <xdr:ext cx="599010" cy="259045"/>
    <xdr:sp macro="" textlink="">
      <xdr:nvSpPr>
        <xdr:cNvPr id="143" name="テキスト ボックス 142"/>
        <xdr:cNvSpPr txBox="1"/>
      </xdr:nvSpPr>
      <xdr:spPr>
        <a:xfrm>
          <a:off x="1719795" y="1007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27975</xdr:rowOff>
    </xdr:from>
    <xdr:to>
      <xdr:col>6</xdr:col>
      <xdr:colOff>38100</xdr:colOff>
      <xdr:row>58</xdr:row>
      <xdr:rowOff>129575</xdr:rowOff>
    </xdr:to>
    <xdr:sp macro="" textlink="">
      <xdr:nvSpPr>
        <xdr:cNvPr id="144" name="楕円 143"/>
        <xdr:cNvSpPr/>
      </xdr:nvSpPr>
      <xdr:spPr>
        <a:xfrm>
          <a:off x="1079500" y="997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120702</xdr:rowOff>
    </xdr:from>
    <xdr:ext cx="599010" cy="259045"/>
    <xdr:sp macro="" textlink="">
      <xdr:nvSpPr>
        <xdr:cNvPr id="145" name="テキスト ボックス 144"/>
        <xdr:cNvSpPr txBox="1"/>
      </xdr:nvSpPr>
      <xdr:spPr>
        <a:xfrm>
          <a:off x="830795" y="1006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53685</xdr:rowOff>
    </xdr:from>
    <xdr:to>
      <xdr:col>24</xdr:col>
      <xdr:colOff>63500</xdr:colOff>
      <xdr:row>77</xdr:row>
      <xdr:rowOff>132127</xdr:rowOff>
    </xdr:to>
    <xdr:cxnSp macro="">
      <xdr:nvCxnSpPr>
        <xdr:cNvPr id="177" name="直線コネクタ 176"/>
        <xdr:cNvCxnSpPr/>
      </xdr:nvCxnSpPr>
      <xdr:spPr>
        <a:xfrm flipV="1">
          <a:off x="3797300" y="13083885"/>
          <a:ext cx="838200" cy="24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132127</xdr:rowOff>
    </xdr:from>
    <xdr:to>
      <xdr:col>19</xdr:col>
      <xdr:colOff>177800</xdr:colOff>
      <xdr:row>77</xdr:row>
      <xdr:rowOff>162024</xdr:rowOff>
    </xdr:to>
    <xdr:cxnSp macro="">
      <xdr:nvCxnSpPr>
        <xdr:cNvPr id="180" name="直線コネクタ 179"/>
        <xdr:cNvCxnSpPr/>
      </xdr:nvCxnSpPr>
      <xdr:spPr>
        <a:xfrm flipV="1">
          <a:off x="2908300" y="13333777"/>
          <a:ext cx="8890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69941</xdr:rowOff>
    </xdr:from>
    <xdr:to>
      <xdr:col>15</xdr:col>
      <xdr:colOff>50800</xdr:colOff>
      <xdr:row>77</xdr:row>
      <xdr:rowOff>162024</xdr:rowOff>
    </xdr:to>
    <xdr:cxnSp macro="">
      <xdr:nvCxnSpPr>
        <xdr:cNvPr id="183" name="直線コネクタ 182"/>
        <xdr:cNvCxnSpPr/>
      </xdr:nvCxnSpPr>
      <xdr:spPr>
        <a:xfrm>
          <a:off x="2019300" y="13271591"/>
          <a:ext cx="889000" cy="9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69941</xdr:rowOff>
    </xdr:from>
    <xdr:to>
      <xdr:col>10</xdr:col>
      <xdr:colOff>114300</xdr:colOff>
      <xdr:row>78</xdr:row>
      <xdr:rowOff>11370</xdr:rowOff>
    </xdr:to>
    <xdr:cxnSp macro="">
      <xdr:nvCxnSpPr>
        <xdr:cNvPr id="186" name="直線コネクタ 185"/>
        <xdr:cNvCxnSpPr/>
      </xdr:nvCxnSpPr>
      <xdr:spPr>
        <a:xfrm flipV="1">
          <a:off x="1130300" y="13271591"/>
          <a:ext cx="889000" cy="1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2885</xdr:rowOff>
    </xdr:from>
    <xdr:to>
      <xdr:col>24</xdr:col>
      <xdr:colOff>114300</xdr:colOff>
      <xdr:row>76</xdr:row>
      <xdr:rowOff>104485</xdr:rowOff>
    </xdr:to>
    <xdr:sp macro="" textlink="">
      <xdr:nvSpPr>
        <xdr:cNvPr id="196" name="楕円 195"/>
        <xdr:cNvSpPr/>
      </xdr:nvSpPr>
      <xdr:spPr>
        <a:xfrm>
          <a:off x="4584700" y="130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25761</xdr:rowOff>
    </xdr:from>
    <xdr:ext cx="599010" cy="259045"/>
    <xdr:sp macro="" textlink="">
      <xdr:nvSpPr>
        <xdr:cNvPr id="197" name="民生費該当値テキスト"/>
        <xdr:cNvSpPr txBox="1"/>
      </xdr:nvSpPr>
      <xdr:spPr>
        <a:xfrm>
          <a:off x="4686300" y="1288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81327</xdr:rowOff>
    </xdr:from>
    <xdr:to>
      <xdr:col>20</xdr:col>
      <xdr:colOff>38100</xdr:colOff>
      <xdr:row>78</xdr:row>
      <xdr:rowOff>11477</xdr:rowOff>
    </xdr:to>
    <xdr:sp macro="" textlink="">
      <xdr:nvSpPr>
        <xdr:cNvPr id="198" name="楕円 197"/>
        <xdr:cNvSpPr/>
      </xdr:nvSpPr>
      <xdr:spPr>
        <a:xfrm>
          <a:off x="3746500" y="1328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2604</xdr:rowOff>
    </xdr:from>
    <xdr:ext cx="599010" cy="259045"/>
    <xdr:sp macro="" textlink="">
      <xdr:nvSpPr>
        <xdr:cNvPr id="199" name="テキスト ボックス 198"/>
        <xdr:cNvSpPr txBox="1"/>
      </xdr:nvSpPr>
      <xdr:spPr>
        <a:xfrm>
          <a:off x="3497795" y="1337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111224</xdr:rowOff>
    </xdr:from>
    <xdr:to>
      <xdr:col>15</xdr:col>
      <xdr:colOff>101600</xdr:colOff>
      <xdr:row>78</xdr:row>
      <xdr:rowOff>41374</xdr:rowOff>
    </xdr:to>
    <xdr:sp macro="" textlink="">
      <xdr:nvSpPr>
        <xdr:cNvPr id="200" name="楕円 199"/>
        <xdr:cNvSpPr/>
      </xdr:nvSpPr>
      <xdr:spPr>
        <a:xfrm>
          <a:off x="2857500" y="133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32501</xdr:rowOff>
    </xdr:from>
    <xdr:ext cx="599010" cy="259045"/>
    <xdr:sp macro="" textlink="">
      <xdr:nvSpPr>
        <xdr:cNvPr id="201" name="テキスト ボックス 200"/>
        <xdr:cNvSpPr txBox="1"/>
      </xdr:nvSpPr>
      <xdr:spPr>
        <a:xfrm>
          <a:off x="2608795" y="1340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19141</xdr:rowOff>
    </xdr:from>
    <xdr:to>
      <xdr:col>10</xdr:col>
      <xdr:colOff>165100</xdr:colOff>
      <xdr:row>77</xdr:row>
      <xdr:rowOff>120741</xdr:rowOff>
    </xdr:to>
    <xdr:sp macro="" textlink="">
      <xdr:nvSpPr>
        <xdr:cNvPr id="202" name="楕円 201"/>
        <xdr:cNvSpPr/>
      </xdr:nvSpPr>
      <xdr:spPr>
        <a:xfrm>
          <a:off x="1968500" y="132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111868</xdr:rowOff>
    </xdr:from>
    <xdr:ext cx="599010" cy="259045"/>
    <xdr:sp macro="" textlink="">
      <xdr:nvSpPr>
        <xdr:cNvPr id="203" name="テキスト ボックス 202"/>
        <xdr:cNvSpPr txBox="1"/>
      </xdr:nvSpPr>
      <xdr:spPr>
        <a:xfrm>
          <a:off x="1719795" y="1331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132020</xdr:rowOff>
    </xdr:from>
    <xdr:to>
      <xdr:col>6</xdr:col>
      <xdr:colOff>38100</xdr:colOff>
      <xdr:row>78</xdr:row>
      <xdr:rowOff>62170</xdr:rowOff>
    </xdr:to>
    <xdr:sp macro="" textlink="">
      <xdr:nvSpPr>
        <xdr:cNvPr id="204" name="楕円 203"/>
        <xdr:cNvSpPr/>
      </xdr:nvSpPr>
      <xdr:spPr>
        <a:xfrm>
          <a:off x="1079500" y="133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53297</xdr:rowOff>
    </xdr:from>
    <xdr:ext cx="599010" cy="259045"/>
    <xdr:sp macro="" textlink="">
      <xdr:nvSpPr>
        <xdr:cNvPr id="205" name="テキスト ボックス 204"/>
        <xdr:cNvSpPr txBox="1"/>
      </xdr:nvSpPr>
      <xdr:spPr>
        <a:xfrm>
          <a:off x="830795" y="1342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130350</xdr:rowOff>
    </xdr:from>
    <xdr:to>
      <xdr:col>24</xdr:col>
      <xdr:colOff>63500</xdr:colOff>
      <xdr:row>98</xdr:row>
      <xdr:rowOff>130663</xdr:rowOff>
    </xdr:to>
    <xdr:cxnSp macro="">
      <xdr:nvCxnSpPr>
        <xdr:cNvPr id="236" name="直線コネクタ 235"/>
        <xdr:cNvCxnSpPr/>
      </xdr:nvCxnSpPr>
      <xdr:spPr>
        <a:xfrm flipV="1">
          <a:off x="3797300" y="16932450"/>
          <a:ext cx="8382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130663</xdr:rowOff>
    </xdr:from>
    <xdr:to>
      <xdr:col>19</xdr:col>
      <xdr:colOff>177800</xdr:colOff>
      <xdr:row>98</xdr:row>
      <xdr:rowOff>139683</xdr:rowOff>
    </xdr:to>
    <xdr:cxnSp macro="">
      <xdr:nvCxnSpPr>
        <xdr:cNvPr id="239" name="直線コネクタ 238"/>
        <xdr:cNvCxnSpPr/>
      </xdr:nvCxnSpPr>
      <xdr:spPr>
        <a:xfrm flipV="1">
          <a:off x="2908300" y="16932763"/>
          <a:ext cx="889000" cy="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139302</xdr:rowOff>
    </xdr:from>
    <xdr:to>
      <xdr:col>15</xdr:col>
      <xdr:colOff>50800</xdr:colOff>
      <xdr:row>98</xdr:row>
      <xdr:rowOff>139683</xdr:rowOff>
    </xdr:to>
    <xdr:cxnSp macro="">
      <xdr:nvCxnSpPr>
        <xdr:cNvPr id="242" name="直線コネクタ 241"/>
        <xdr:cNvCxnSpPr/>
      </xdr:nvCxnSpPr>
      <xdr:spPr>
        <a:xfrm>
          <a:off x="2019300" y="169414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139302</xdr:rowOff>
    </xdr:from>
    <xdr:to>
      <xdr:col>10</xdr:col>
      <xdr:colOff>114300</xdr:colOff>
      <xdr:row>98</xdr:row>
      <xdr:rowOff>141328</xdr:rowOff>
    </xdr:to>
    <xdr:cxnSp macro="">
      <xdr:nvCxnSpPr>
        <xdr:cNvPr id="245" name="直線コネクタ 244"/>
        <xdr:cNvCxnSpPr/>
      </xdr:nvCxnSpPr>
      <xdr:spPr>
        <a:xfrm flipV="1">
          <a:off x="1130300" y="16941402"/>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79550</xdr:rowOff>
    </xdr:from>
    <xdr:to>
      <xdr:col>24</xdr:col>
      <xdr:colOff>114300</xdr:colOff>
      <xdr:row>99</xdr:row>
      <xdr:rowOff>9700</xdr:rowOff>
    </xdr:to>
    <xdr:sp macro="" textlink="">
      <xdr:nvSpPr>
        <xdr:cNvPr id="255" name="楕円 254"/>
        <xdr:cNvSpPr/>
      </xdr:nvSpPr>
      <xdr:spPr>
        <a:xfrm>
          <a:off x="4584700" y="168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165927</xdr:rowOff>
    </xdr:from>
    <xdr:ext cx="534377" cy="259045"/>
    <xdr:sp macro="" textlink="">
      <xdr:nvSpPr>
        <xdr:cNvPr id="256" name="衛生費該当値テキスト"/>
        <xdr:cNvSpPr txBox="1"/>
      </xdr:nvSpPr>
      <xdr:spPr>
        <a:xfrm>
          <a:off x="4686300" y="167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79863</xdr:rowOff>
    </xdr:from>
    <xdr:to>
      <xdr:col>20</xdr:col>
      <xdr:colOff>38100</xdr:colOff>
      <xdr:row>99</xdr:row>
      <xdr:rowOff>10013</xdr:rowOff>
    </xdr:to>
    <xdr:sp macro="" textlink="">
      <xdr:nvSpPr>
        <xdr:cNvPr id="257" name="楕円 256"/>
        <xdr:cNvSpPr/>
      </xdr:nvSpPr>
      <xdr:spPr>
        <a:xfrm>
          <a:off x="3746500" y="168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1140</xdr:rowOff>
    </xdr:from>
    <xdr:ext cx="534377" cy="259045"/>
    <xdr:sp macro="" textlink="">
      <xdr:nvSpPr>
        <xdr:cNvPr id="258" name="テキスト ボックス 257"/>
        <xdr:cNvSpPr txBox="1"/>
      </xdr:nvSpPr>
      <xdr:spPr>
        <a:xfrm>
          <a:off x="3530111" y="1697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88883</xdr:rowOff>
    </xdr:from>
    <xdr:to>
      <xdr:col>15</xdr:col>
      <xdr:colOff>101600</xdr:colOff>
      <xdr:row>99</xdr:row>
      <xdr:rowOff>19033</xdr:rowOff>
    </xdr:to>
    <xdr:sp macro="" textlink="">
      <xdr:nvSpPr>
        <xdr:cNvPr id="259" name="楕円 258"/>
        <xdr:cNvSpPr/>
      </xdr:nvSpPr>
      <xdr:spPr>
        <a:xfrm>
          <a:off x="2857500" y="168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10160</xdr:rowOff>
    </xdr:from>
    <xdr:ext cx="534377" cy="259045"/>
    <xdr:sp macro="" textlink="">
      <xdr:nvSpPr>
        <xdr:cNvPr id="260" name="テキスト ボックス 259"/>
        <xdr:cNvSpPr txBox="1"/>
      </xdr:nvSpPr>
      <xdr:spPr>
        <a:xfrm>
          <a:off x="2641111" y="169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88502</xdr:rowOff>
    </xdr:from>
    <xdr:to>
      <xdr:col>10</xdr:col>
      <xdr:colOff>165100</xdr:colOff>
      <xdr:row>99</xdr:row>
      <xdr:rowOff>18652</xdr:rowOff>
    </xdr:to>
    <xdr:sp macro="" textlink="">
      <xdr:nvSpPr>
        <xdr:cNvPr id="261" name="楕円 260"/>
        <xdr:cNvSpPr/>
      </xdr:nvSpPr>
      <xdr:spPr>
        <a:xfrm>
          <a:off x="1968500" y="168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9779</xdr:rowOff>
    </xdr:from>
    <xdr:ext cx="534377" cy="259045"/>
    <xdr:sp macro="" textlink="">
      <xdr:nvSpPr>
        <xdr:cNvPr id="262" name="テキスト ボックス 261"/>
        <xdr:cNvSpPr txBox="1"/>
      </xdr:nvSpPr>
      <xdr:spPr>
        <a:xfrm>
          <a:off x="1752111" y="169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90528</xdr:rowOff>
    </xdr:from>
    <xdr:to>
      <xdr:col>6</xdr:col>
      <xdr:colOff>38100</xdr:colOff>
      <xdr:row>99</xdr:row>
      <xdr:rowOff>20678</xdr:rowOff>
    </xdr:to>
    <xdr:sp macro="" textlink="">
      <xdr:nvSpPr>
        <xdr:cNvPr id="263" name="楕円 262"/>
        <xdr:cNvSpPr/>
      </xdr:nvSpPr>
      <xdr:spPr>
        <a:xfrm>
          <a:off x="1079500" y="168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11805</xdr:rowOff>
    </xdr:from>
    <xdr:ext cx="534377" cy="259045"/>
    <xdr:sp macro="" textlink="">
      <xdr:nvSpPr>
        <xdr:cNvPr id="264" name="テキスト ボックス 263"/>
        <xdr:cNvSpPr txBox="1"/>
      </xdr:nvSpPr>
      <xdr:spPr>
        <a:xfrm>
          <a:off x="863111" y="169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53971</xdr:rowOff>
    </xdr:from>
    <xdr:to>
      <xdr:col>55</xdr:col>
      <xdr:colOff>0</xdr:colOff>
      <xdr:row>58</xdr:row>
      <xdr:rowOff>83988</xdr:rowOff>
    </xdr:to>
    <xdr:cxnSp macro="">
      <xdr:nvCxnSpPr>
        <xdr:cNvPr id="348" name="直線コネクタ 347"/>
        <xdr:cNvCxnSpPr/>
      </xdr:nvCxnSpPr>
      <xdr:spPr>
        <a:xfrm>
          <a:off x="9639300" y="9998071"/>
          <a:ext cx="838200" cy="3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53971</xdr:rowOff>
    </xdr:from>
    <xdr:to>
      <xdr:col>50</xdr:col>
      <xdr:colOff>114300</xdr:colOff>
      <xdr:row>58</xdr:row>
      <xdr:rowOff>69950</xdr:rowOff>
    </xdr:to>
    <xdr:cxnSp macro="">
      <xdr:nvCxnSpPr>
        <xdr:cNvPr id="351" name="直線コネクタ 350"/>
        <xdr:cNvCxnSpPr/>
      </xdr:nvCxnSpPr>
      <xdr:spPr>
        <a:xfrm flipV="1">
          <a:off x="8750300" y="9998071"/>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64495</xdr:rowOff>
    </xdr:from>
    <xdr:to>
      <xdr:col>45</xdr:col>
      <xdr:colOff>177800</xdr:colOff>
      <xdr:row>58</xdr:row>
      <xdr:rowOff>69950</xdr:rowOff>
    </xdr:to>
    <xdr:cxnSp macro="">
      <xdr:nvCxnSpPr>
        <xdr:cNvPr id="354" name="直線コネクタ 353"/>
        <xdr:cNvCxnSpPr/>
      </xdr:nvCxnSpPr>
      <xdr:spPr>
        <a:xfrm>
          <a:off x="7861300" y="10008595"/>
          <a:ext cx="889000" cy="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64495</xdr:rowOff>
    </xdr:from>
    <xdr:to>
      <xdr:col>41</xdr:col>
      <xdr:colOff>50800</xdr:colOff>
      <xdr:row>58</xdr:row>
      <xdr:rowOff>81451</xdr:rowOff>
    </xdr:to>
    <xdr:cxnSp macro="">
      <xdr:nvCxnSpPr>
        <xdr:cNvPr id="357" name="直線コネクタ 356"/>
        <xdr:cNvCxnSpPr/>
      </xdr:nvCxnSpPr>
      <xdr:spPr>
        <a:xfrm flipV="1">
          <a:off x="6972300" y="10008595"/>
          <a:ext cx="889000"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33188</xdr:rowOff>
    </xdr:from>
    <xdr:to>
      <xdr:col>55</xdr:col>
      <xdr:colOff>50800</xdr:colOff>
      <xdr:row>58</xdr:row>
      <xdr:rowOff>134788</xdr:rowOff>
    </xdr:to>
    <xdr:sp macro="" textlink="">
      <xdr:nvSpPr>
        <xdr:cNvPr id="367" name="楕円 366"/>
        <xdr:cNvSpPr/>
      </xdr:nvSpPr>
      <xdr:spPr>
        <a:xfrm>
          <a:off x="10426700" y="997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11615</xdr:rowOff>
    </xdr:from>
    <xdr:ext cx="534377" cy="259045"/>
    <xdr:sp macro="" textlink="">
      <xdr:nvSpPr>
        <xdr:cNvPr id="368" name="農林水産業費該当値テキスト"/>
        <xdr:cNvSpPr txBox="1"/>
      </xdr:nvSpPr>
      <xdr:spPr>
        <a:xfrm>
          <a:off x="10528300" y="995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3171</xdr:rowOff>
    </xdr:from>
    <xdr:to>
      <xdr:col>50</xdr:col>
      <xdr:colOff>165100</xdr:colOff>
      <xdr:row>58</xdr:row>
      <xdr:rowOff>104771</xdr:rowOff>
    </xdr:to>
    <xdr:sp macro="" textlink="">
      <xdr:nvSpPr>
        <xdr:cNvPr id="369" name="楕円 368"/>
        <xdr:cNvSpPr/>
      </xdr:nvSpPr>
      <xdr:spPr>
        <a:xfrm>
          <a:off x="9588500" y="99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95898</xdr:rowOff>
    </xdr:from>
    <xdr:ext cx="534377" cy="259045"/>
    <xdr:sp macro="" textlink="">
      <xdr:nvSpPr>
        <xdr:cNvPr id="370" name="テキスト ボックス 369"/>
        <xdr:cNvSpPr txBox="1"/>
      </xdr:nvSpPr>
      <xdr:spPr>
        <a:xfrm>
          <a:off x="9372111" y="100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19150</xdr:rowOff>
    </xdr:from>
    <xdr:to>
      <xdr:col>46</xdr:col>
      <xdr:colOff>38100</xdr:colOff>
      <xdr:row>58</xdr:row>
      <xdr:rowOff>120750</xdr:rowOff>
    </xdr:to>
    <xdr:sp macro="" textlink="">
      <xdr:nvSpPr>
        <xdr:cNvPr id="371" name="楕円 370"/>
        <xdr:cNvSpPr/>
      </xdr:nvSpPr>
      <xdr:spPr>
        <a:xfrm>
          <a:off x="8699500" y="99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111877</xdr:rowOff>
    </xdr:from>
    <xdr:ext cx="534377" cy="259045"/>
    <xdr:sp macro="" textlink="">
      <xdr:nvSpPr>
        <xdr:cNvPr id="372" name="テキスト ボックス 371"/>
        <xdr:cNvSpPr txBox="1"/>
      </xdr:nvSpPr>
      <xdr:spPr>
        <a:xfrm>
          <a:off x="8483111" y="1005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13695</xdr:rowOff>
    </xdr:from>
    <xdr:to>
      <xdr:col>41</xdr:col>
      <xdr:colOff>101600</xdr:colOff>
      <xdr:row>58</xdr:row>
      <xdr:rowOff>115295</xdr:rowOff>
    </xdr:to>
    <xdr:sp macro="" textlink="">
      <xdr:nvSpPr>
        <xdr:cNvPr id="373" name="楕円 372"/>
        <xdr:cNvSpPr/>
      </xdr:nvSpPr>
      <xdr:spPr>
        <a:xfrm>
          <a:off x="7810500" y="99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106422</xdr:rowOff>
    </xdr:from>
    <xdr:ext cx="534377" cy="259045"/>
    <xdr:sp macro="" textlink="">
      <xdr:nvSpPr>
        <xdr:cNvPr id="374" name="テキスト ボックス 373"/>
        <xdr:cNvSpPr txBox="1"/>
      </xdr:nvSpPr>
      <xdr:spPr>
        <a:xfrm>
          <a:off x="7594111" y="1005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30651</xdr:rowOff>
    </xdr:from>
    <xdr:to>
      <xdr:col>36</xdr:col>
      <xdr:colOff>165100</xdr:colOff>
      <xdr:row>58</xdr:row>
      <xdr:rowOff>132251</xdr:rowOff>
    </xdr:to>
    <xdr:sp macro="" textlink="">
      <xdr:nvSpPr>
        <xdr:cNvPr id="375" name="楕円 374"/>
        <xdr:cNvSpPr/>
      </xdr:nvSpPr>
      <xdr:spPr>
        <a:xfrm>
          <a:off x="6921500" y="997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123378</xdr:rowOff>
    </xdr:from>
    <xdr:ext cx="534377" cy="259045"/>
    <xdr:sp macro="" textlink="">
      <xdr:nvSpPr>
        <xdr:cNvPr id="376" name="テキスト ボックス 375"/>
        <xdr:cNvSpPr txBox="1"/>
      </xdr:nvSpPr>
      <xdr:spPr>
        <a:xfrm>
          <a:off x="6705111" y="1006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138367</xdr:rowOff>
    </xdr:from>
    <xdr:to>
      <xdr:col>55</xdr:col>
      <xdr:colOff>0</xdr:colOff>
      <xdr:row>78</xdr:row>
      <xdr:rowOff>138548</xdr:rowOff>
    </xdr:to>
    <xdr:cxnSp macro="">
      <xdr:nvCxnSpPr>
        <xdr:cNvPr id="405" name="直線コネクタ 404"/>
        <xdr:cNvCxnSpPr/>
      </xdr:nvCxnSpPr>
      <xdr:spPr>
        <a:xfrm flipV="1">
          <a:off x="9639300" y="13511467"/>
          <a:ext cx="8382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138548</xdr:rowOff>
    </xdr:from>
    <xdr:to>
      <xdr:col>50</xdr:col>
      <xdr:colOff>114300</xdr:colOff>
      <xdr:row>79</xdr:row>
      <xdr:rowOff>2119</xdr:rowOff>
    </xdr:to>
    <xdr:cxnSp macro="">
      <xdr:nvCxnSpPr>
        <xdr:cNvPr id="408" name="直線コネクタ 407"/>
        <xdr:cNvCxnSpPr/>
      </xdr:nvCxnSpPr>
      <xdr:spPr>
        <a:xfrm flipV="1">
          <a:off x="8750300" y="13511648"/>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157916</xdr:rowOff>
    </xdr:from>
    <xdr:to>
      <xdr:col>45</xdr:col>
      <xdr:colOff>177800</xdr:colOff>
      <xdr:row>79</xdr:row>
      <xdr:rowOff>2119</xdr:rowOff>
    </xdr:to>
    <xdr:cxnSp macro="">
      <xdr:nvCxnSpPr>
        <xdr:cNvPr id="411" name="直線コネクタ 410"/>
        <xdr:cNvCxnSpPr/>
      </xdr:nvCxnSpPr>
      <xdr:spPr>
        <a:xfrm>
          <a:off x="7861300" y="13531016"/>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157916</xdr:rowOff>
    </xdr:from>
    <xdr:to>
      <xdr:col>41</xdr:col>
      <xdr:colOff>50800</xdr:colOff>
      <xdr:row>78</xdr:row>
      <xdr:rowOff>160491</xdr:rowOff>
    </xdr:to>
    <xdr:cxnSp macro="">
      <xdr:nvCxnSpPr>
        <xdr:cNvPr id="414" name="直線コネクタ 413"/>
        <xdr:cNvCxnSpPr/>
      </xdr:nvCxnSpPr>
      <xdr:spPr>
        <a:xfrm flipV="1">
          <a:off x="6972300" y="13531016"/>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87567</xdr:rowOff>
    </xdr:from>
    <xdr:to>
      <xdr:col>55</xdr:col>
      <xdr:colOff>50800</xdr:colOff>
      <xdr:row>79</xdr:row>
      <xdr:rowOff>17717</xdr:rowOff>
    </xdr:to>
    <xdr:sp macro="" textlink="">
      <xdr:nvSpPr>
        <xdr:cNvPr id="424" name="楕円 423"/>
        <xdr:cNvSpPr/>
      </xdr:nvSpPr>
      <xdr:spPr>
        <a:xfrm>
          <a:off x="10426700" y="134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29299</xdr:rowOff>
    </xdr:from>
    <xdr:ext cx="534377" cy="259045"/>
    <xdr:sp macro="" textlink="">
      <xdr:nvSpPr>
        <xdr:cNvPr id="425" name="商工費該当値テキスト"/>
        <xdr:cNvSpPr txBox="1"/>
      </xdr:nvSpPr>
      <xdr:spPr>
        <a:xfrm>
          <a:off x="10528300" y="134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87748</xdr:rowOff>
    </xdr:from>
    <xdr:to>
      <xdr:col>50</xdr:col>
      <xdr:colOff>165100</xdr:colOff>
      <xdr:row>79</xdr:row>
      <xdr:rowOff>17898</xdr:rowOff>
    </xdr:to>
    <xdr:sp macro="" textlink="">
      <xdr:nvSpPr>
        <xdr:cNvPr id="426" name="楕円 425"/>
        <xdr:cNvSpPr/>
      </xdr:nvSpPr>
      <xdr:spPr>
        <a:xfrm>
          <a:off x="9588500" y="134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9025</xdr:rowOff>
    </xdr:from>
    <xdr:ext cx="534377" cy="259045"/>
    <xdr:sp macro="" textlink="">
      <xdr:nvSpPr>
        <xdr:cNvPr id="427" name="テキスト ボックス 426"/>
        <xdr:cNvSpPr txBox="1"/>
      </xdr:nvSpPr>
      <xdr:spPr>
        <a:xfrm>
          <a:off x="9372111" y="135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122769</xdr:rowOff>
    </xdr:from>
    <xdr:to>
      <xdr:col>46</xdr:col>
      <xdr:colOff>38100</xdr:colOff>
      <xdr:row>79</xdr:row>
      <xdr:rowOff>52919</xdr:rowOff>
    </xdr:to>
    <xdr:sp macro="" textlink="">
      <xdr:nvSpPr>
        <xdr:cNvPr id="428" name="楕円 427"/>
        <xdr:cNvSpPr/>
      </xdr:nvSpPr>
      <xdr:spPr>
        <a:xfrm>
          <a:off x="8699500" y="134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44046</xdr:rowOff>
    </xdr:from>
    <xdr:ext cx="534377" cy="259045"/>
    <xdr:sp macro="" textlink="">
      <xdr:nvSpPr>
        <xdr:cNvPr id="429" name="テキスト ボックス 428"/>
        <xdr:cNvSpPr txBox="1"/>
      </xdr:nvSpPr>
      <xdr:spPr>
        <a:xfrm>
          <a:off x="8483111" y="135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107116</xdr:rowOff>
    </xdr:from>
    <xdr:to>
      <xdr:col>41</xdr:col>
      <xdr:colOff>101600</xdr:colOff>
      <xdr:row>79</xdr:row>
      <xdr:rowOff>37266</xdr:rowOff>
    </xdr:to>
    <xdr:sp macro="" textlink="">
      <xdr:nvSpPr>
        <xdr:cNvPr id="430" name="楕円 429"/>
        <xdr:cNvSpPr/>
      </xdr:nvSpPr>
      <xdr:spPr>
        <a:xfrm>
          <a:off x="7810500" y="134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28393</xdr:rowOff>
    </xdr:from>
    <xdr:ext cx="534377" cy="259045"/>
    <xdr:sp macro="" textlink="">
      <xdr:nvSpPr>
        <xdr:cNvPr id="431" name="テキスト ボックス 430"/>
        <xdr:cNvSpPr txBox="1"/>
      </xdr:nvSpPr>
      <xdr:spPr>
        <a:xfrm>
          <a:off x="7594111" y="135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109691</xdr:rowOff>
    </xdr:from>
    <xdr:to>
      <xdr:col>36</xdr:col>
      <xdr:colOff>165100</xdr:colOff>
      <xdr:row>79</xdr:row>
      <xdr:rowOff>39841</xdr:rowOff>
    </xdr:to>
    <xdr:sp macro="" textlink="">
      <xdr:nvSpPr>
        <xdr:cNvPr id="432" name="楕円 431"/>
        <xdr:cNvSpPr/>
      </xdr:nvSpPr>
      <xdr:spPr>
        <a:xfrm>
          <a:off x="6921500" y="134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30968</xdr:rowOff>
    </xdr:from>
    <xdr:ext cx="534377" cy="259045"/>
    <xdr:sp macro="" textlink="">
      <xdr:nvSpPr>
        <xdr:cNvPr id="433" name="テキスト ボックス 432"/>
        <xdr:cNvSpPr txBox="1"/>
      </xdr:nvSpPr>
      <xdr:spPr>
        <a:xfrm>
          <a:off x="6705111" y="135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113832</xdr:rowOff>
    </xdr:from>
    <xdr:to>
      <xdr:col>55</xdr:col>
      <xdr:colOff>0</xdr:colOff>
      <xdr:row>97</xdr:row>
      <xdr:rowOff>144032</xdr:rowOff>
    </xdr:to>
    <xdr:cxnSp macro="">
      <xdr:nvCxnSpPr>
        <xdr:cNvPr id="458" name="直線コネクタ 457"/>
        <xdr:cNvCxnSpPr/>
      </xdr:nvCxnSpPr>
      <xdr:spPr>
        <a:xfrm flipV="1">
          <a:off x="9639300" y="16744482"/>
          <a:ext cx="838200" cy="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144032</xdr:rowOff>
    </xdr:from>
    <xdr:to>
      <xdr:col>50</xdr:col>
      <xdr:colOff>114300</xdr:colOff>
      <xdr:row>97</xdr:row>
      <xdr:rowOff>145315</xdr:rowOff>
    </xdr:to>
    <xdr:cxnSp macro="">
      <xdr:nvCxnSpPr>
        <xdr:cNvPr id="461" name="直線コネクタ 460"/>
        <xdr:cNvCxnSpPr/>
      </xdr:nvCxnSpPr>
      <xdr:spPr>
        <a:xfrm flipV="1">
          <a:off x="8750300" y="16774682"/>
          <a:ext cx="889000" cy="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145315</xdr:rowOff>
    </xdr:from>
    <xdr:to>
      <xdr:col>45</xdr:col>
      <xdr:colOff>177800</xdr:colOff>
      <xdr:row>97</xdr:row>
      <xdr:rowOff>155797</xdr:rowOff>
    </xdr:to>
    <xdr:cxnSp macro="">
      <xdr:nvCxnSpPr>
        <xdr:cNvPr id="464" name="直線コネクタ 463"/>
        <xdr:cNvCxnSpPr/>
      </xdr:nvCxnSpPr>
      <xdr:spPr>
        <a:xfrm flipV="1">
          <a:off x="7861300" y="16775965"/>
          <a:ext cx="8890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141636</xdr:rowOff>
    </xdr:from>
    <xdr:to>
      <xdr:col>41</xdr:col>
      <xdr:colOff>50800</xdr:colOff>
      <xdr:row>97</xdr:row>
      <xdr:rowOff>155797</xdr:rowOff>
    </xdr:to>
    <xdr:cxnSp macro="">
      <xdr:nvCxnSpPr>
        <xdr:cNvPr id="467" name="直線コネクタ 466"/>
        <xdr:cNvCxnSpPr/>
      </xdr:nvCxnSpPr>
      <xdr:spPr>
        <a:xfrm>
          <a:off x="6972300" y="16772286"/>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63032</xdr:rowOff>
    </xdr:from>
    <xdr:to>
      <xdr:col>55</xdr:col>
      <xdr:colOff>50800</xdr:colOff>
      <xdr:row>97</xdr:row>
      <xdr:rowOff>164632</xdr:rowOff>
    </xdr:to>
    <xdr:sp macro="" textlink="">
      <xdr:nvSpPr>
        <xdr:cNvPr id="477" name="楕円 476"/>
        <xdr:cNvSpPr/>
      </xdr:nvSpPr>
      <xdr:spPr>
        <a:xfrm>
          <a:off x="10426700" y="166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93232</xdr:rowOff>
    </xdr:from>
    <xdr:to>
      <xdr:col>50</xdr:col>
      <xdr:colOff>165100</xdr:colOff>
      <xdr:row>98</xdr:row>
      <xdr:rowOff>23382</xdr:rowOff>
    </xdr:to>
    <xdr:sp macro="" textlink="">
      <xdr:nvSpPr>
        <xdr:cNvPr id="479" name="楕円 478"/>
        <xdr:cNvSpPr/>
      </xdr:nvSpPr>
      <xdr:spPr>
        <a:xfrm>
          <a:off x="9588500" y="1672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14509</xdr:rowOff>
    </xdr:from>
    <xdr:ext cx="534377" cy="259045"/>
    <xdr:sp macro="" textlink="">
      <xdr:nvSpPr>
        <xdr:cNvPr id="480" name="テキスト ボックス 479"/>
        <xdr:cNvSpPr txBox="1"/>
      </xdr:nvSpPr>
      <xdr:spPr>
        <a:xfrm>
          <a:off x="9372111" y="1681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94515</xdr:rowOff>
    </xdr:from>
    <xdr:to>
      <xdr:col>46</xdr:col>
      <xdr:colOff>38100</xdr:colOff>
      <xdr:row>98</xdr:row>
      <xdr:rowOff>24665</xdr:rowOff>
    </xdr:to>
    <xdr:sp macro="" textlink="">
      <xdr:nvSpPr>
        <xdr:cNvPr id="481" name="楕円 480"/>
        <xdr:cNvSpPr/>
      </xdr:nvSpPr>
      <xdr:spPr>
        <a:xfrm>
          <a:off x="8699500" y="167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15792</xdr:rowOff>
    </xdr:from>
    <xdr:ext cx="534377" cy="259045"/>
    <xdr:sp macro="" textlink="">
      <xdr:nvSpPr>
        <xdr:cNvPr id="482" name="テキスト ボックス 481"/>
        <xdr:cNvSpPr txBox="1"/>
      </xdr:nvSpPr>
      <xdr:spPr>
        <a:xfrm>
          <a:off x="8483111" y="168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104997</xdr:rowOff>
    </xdr:from>
    <xdr:to>
      <xdr:col>41</xdr:col>
      <xdr:colOff>101600</xdr:colOff>
      <xdr:row>98</xdr:row>
      <xdr:rowOff>35147</xdr:rowOff>
    </xdr:to>
    <xdr:sp macro="" textlink="">
      <xdr:nvSpPr>
        <xdr:cNvPr id="483" name="楕円 482"/>
        <xdr:cNvSpPr/>
      </xdr:nvSpPr>
      <xdr:spPr>
        <a:xfrm>
          <a:off x="7810500" y="167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26274</xdr:rowOff>
    </xdr:from>
    <xdr:ext cx="534377" cy="259045"/>
    <xdr:sp macro="" textlink="">
      <xdr:nvSpPr>
        <xdr:cNvPr id="484" name="テキスト ボックス 483"/>
        <xdr:cNvSpPr txBox="1"/>
      </xdr:nvSpPr>
      <xdr:spPr>
        <a:xfrm>
          <a:off x="7594111" y="1682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90836</xdr:rowOff>
    </xdr:from>
    <xdr:to>
      <xdr:col>36</xdr:col>
      <xdr:colOff>165100</xdr:colOff>
      <xdr:row>98</xdr:row>
      <xdr:rowOff>20986</xdr:rowOff>
    </xdr:to>
    <xdr:sp macro="" textlink="">
      <xdr:nvSpPr>
        <xdr:cNvPr id="485" name="楕円 484"/>
        <xdr:cNvSpPr/>
      </xdr:nvSpPr>
      <xdr:spPr>
        <a:xfrm>
          <a:off x="6921500" y="167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12113</xdr:rowOff>
    </xdr:from>
    <xdr:ext cx="534377" cy="259045"/>
    <xdr:sp macro="" textlink="">
      <xdr:nvSpPr>
        <xdr:cNvPr id="486" name="テキスト ボックス 485"/>
        <xdr:cNvSpPr txBox="1"/>
      </xdr:nvSpPr>
      <xdr:spPr>
        <a:xfrm>
          <a:off x="6705111" y="1681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121778</xdr:rowOff>
    </xdr:from>
    <xdr:to>
      <xdr:col>85</xdr:col>
      <xdr:colOff>127000</xdr:colOff>
      <xdr:row>38</xdr:row>
      <xdr:rowOff>121965</xdr:rowOff>
    </xdr:to>
    <xdr:cxnSp macro="">
      <xdr:nvCxnSpPr>
        <xdr:cNvPr id="515" name="直線コネクタ 514"/>
        <xdr:cNvCxnSpPr/>
      </xdr:nvCxnSpPr>
      <xdr:spPr>
        <a:xfrm>
          <a:off x="15481300" y="6636878"/>
          <a:ext cx="8382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113876</xdr:rowOff>
    </xdr:from>
    <xdr:to>
      <xdr:col>81</xdr:col>
      <xdr:colOff>50800</xdr:colOff>
      <xdr:row>38</xdr:row>
      <xdr:rowOff>121778</xdr:rowOff>
    </xdr:to>
    <xdr:cxnSp macro="">
      <xdr:nvCxnSpPr>
        <xdr:cNvPr id="518" name="直線コネクタ 517"/>
        <xdr:cNvCxnSpPr/>
      </xdr:nvCxnSpPr>
      <xdr:spPr>
        <a:xfrm>
          <a:off x="14592300" y="6628976"/>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113876</xdr:rowOff>
    </xdr:from>
    <xdr:to>
      <xdr:col>76</xdr:col>
      <xdr:colOff>114300</xdr:colOff>
      <xdr:row>38</xdr:row>
      <xdr:rowOff>123813</xdr:rowOff>
    </xdr:to>
    <xdr:cxnSp macro="">
      <xdr:nvCxnSpPr>
        <xdr:cNvPr id="521" name="直線コネクタ 520"/>
        <xdr:cNvCxnSpPr/>
      </xdr:nvCxnSpPr>
      <xdr:spPr>
        <a:xfrm flipV="1">
          <a:off x="13703300" y="6628976"/>
          <a:ext cx="889000" cy="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116737</xdr:rowOff>
    </xdr:from>
    <xdr:to>
      <xdr:col>71</xdr:col>
      <xdr:colOff>177800</xdr:colOff>
      <xdr:row>38</xdr:row>
      <xdr:rowOff>123813</xdr:rowOff>
    </xdr:to>
    <xdr:cxnSp macro="">
      <xdr:nvCxnSpPr>
        <xdr:cNvPr id="524" name="直線コネクタ 523"/>
        <xdr:cNvCxnSpPr/>
      </xdr:nvCxnSpPr>
      <xdr:spPr>
        <a:xfrm>
          <a:off x="12814300" y="6631837"/>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71165</xdr:rowOff>
    </xdr:from>
    <xdr:to>
      <xdr:col>85</xdr:col>
      <xdr:colOff>177800</xdr:colOff>
      <xdr:row>39</xdr:row>
      <xdr:rowOff>1315</xdr:rowOff>
    </xdr:to>
    <xdr:sp macro="" textlink="">
      <xdr:nvSpPr>
        <xdr:cNvPr id="534" name="楕円 533"/>
        <xdr:cNvSpPr/>
      </xdr:nvSpPr>
      <xdr:spPr>
        <a:xfrm>
          <a:off x="16268700" y="65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157542</xdr:rowOff>
    </xdr:from>
    <xdr:ext cx="534377" cy="259045"/>
    <xdr:sp macro="" textlink="">
      <xdr:nvSpPr>
        <xdr:cNvPr id="535" name="消防費該当値テキスト"/>
        <xdr:cNvSpPr txBox="1"/>
      </xdr:nvSpPr>
      <xdr:spPr>
        <a:xfrm>
          <a:off x="16370300" y="65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70978</xdr:rowOff>
    </xdr:from>
    <xdr:to>
      <xdr:col>81</xdr:col>
      <xdr:colOff>101600</xdr:colOff>
      <xdr:row>39</xdr:row>
      <xdr:rowOff>1128</xdr:rowOff>
    </xdr:to>
    <xdr:sp macro="" textlink="">
      <xdr:nvSpPr>
        <xdr:cNvPr id="536" name="楕円 535"/>
        <xdr:cNvSpPr/>
      </xdr:nvSpPr>
      <xdr:spPr>
        <a:xfrm>
          <a:off x="154305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163705</xdr:rowOff>
    </xdr:from>
    <xdr:ext cx="534377" cy="259045"/>
    <xdr:sp macro="" textlink="">
      <xdr:nvSpPr>
        <xdr:cNvPr id="537" name="テキスト ボックス 536"/>
        <xdr:cNvSpPr txBox="1"/>
      </xdr:nvSpPr>
      <xdr:spPr>
        <a:xfrm>
          <a:off x="15214111" y="667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63076</xdr:rowOff>
    </xdr:from>
    <xdr:to>
      <xdr:col>76</xdr:col>
      <xdr:colOff>165100</xdr:colOff>
      <xdr:row>38</xdr:row>
      <xdr:rowOff>164676</xdr:rowOff>
    </xdr:to>
    <xdr:sp macro="" textlink="">
      <xdr:nvSpPr>
        <xdr:cNvPr id="538" name="楕円 537"/>
        <xdr:cNvSpPr/>
      </xdr:nvSpPr>
      <xdr:spPr>
        <a:xfrm>
          <a:off x="14541500" y="65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155803</xdr:rowOff>
    </xdr:from>
    <xdr:ext cx="534377" cy="259045"/>
    <xdr:sp macro="" textlink="">
      <xdr:nvSpPr>
        <xdr:cNvPr id="539" name="テキスト ボックス 538"/>
        <xdr:cNvSpPr txBox="1"/>
      </xdr:nvSpPr>
      <xdr:spPr>
        <a:xfrm>
          <a:off x="14325111" y="667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73013</xdr:rowOff>
    </xdr:from>
    <xdr:to>
      <xdr:col>72</xdr:col>
      <xdr:colOff>38100</xdr:colOff>
      <xdr:row>39</xdr:row>
      <xdr:rowOff>3163</xdr:rowOff>
    </xdr:to>
    <xdr:sp macro="" textlink="">
      <xdr:nvSpPr>
        <xdr:cNvPr id="540" name="楕円 539"/>
        <xdr:cNvSpPr/>
      </xdr:nvSpPr>
      <xdr:spPr>
        <a:xfrm>
          <a:off x="13652500" y="65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165740</xdr:rowOff>
    </xdr:from>
    <xdr:ext cx="534377" cy="259045"/>
    <xdr:sp macro="" textlink="">
      <xdr:nvSpPr>
        <xdr:cNvPr id="541" name="テキスト ボックス 540"/>
        <xdr:cNvSpPr txBox="1"/>
      </xdr:nvSpPr>
      <xdr:spPr>
        <a:xfrm>
          <a:off x="13436111" y="66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65937</xdr:rowOff>
    </xdr:from>
    <xdr:to>
      <xdr:col>67</xdr:col>
      <xdr:colOff>101600</xdr:colOff>
      <xdr:row>38</xdr:row>
      <xdr:rowOff>167537</xdr:rowOff>
    </xdr:to>
    <xdr:sp macro="" textlink="">
      <xdr:nvSpPr>
        <xdr:cNvPr id="542" name="楕円 541"/>
        <xdr:cNvSpPr/>
      </xdr:nvSpPr>
      <xdr:spPr>
        <a:xfrm>
          <a:off x="12763500" y="65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158664</xdr:rowOff>
    </xdr:from>
    <xdr:ext cx="534377" cy="259045"/>
    <xdr:sp macro="" textlink="">
      <xdr:nvSpPr>
        <xdr:cNvPr id="543" name="テキスト ボックス 542"/>
        <xdr:cNvSpPr txBox="1"/>
      </xdr:nvSpPr>
      <xdr:spPr>
        <a:xfrm>
          <a:off x="12547111" y="667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147783</xdr:rowOff>
    </xdr:from>
    <xdr:to>
      <xdr:col>85</xdr:col>
      <xdr:colOff>127000</xdr:colOff>
      <xdr:row>57</xdr:row>
      <xdr:rowOff>166049</xdr:rowOff>
    </xdr:to>
    <xdr:cxnSp macro="">
      <xdr:nvCxnSpPr>
        <xdr:cNvPr id="570" name="直線コネクタ 569"/>
        <xdr:cNvCxnSpPr/>
      </xdr:nvCxnSpPr>
      <xdr:spPr>
        <a:xfrm>
          <a:off x="15481300" y="9920433"/>
          <a:ext cx="8382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147783</xdr:rowOff>
    </xdr:from>
    <xdr:to>
      <xdr:col>81</xdr:col>
      <xdr:colOff>50800</xdr:colOff>
      <xdr:row>57</xdr:row>
      <xdr:rowOff>160180</xdr:rowOff>
    </xdr:to>
    <xdr:cxnSp macro="">
      <xdr:nvCxnSpPr>
        <xdr:cNvPr id="573" name="直線コネクタ 572"/>
        <xdr:cNvCxnSpPr/>
      </xdr:nvCxnSpPr>
      <xdr:spPr>
        <a:xfrm flipV="1">
          <a:off x="14592300" y="9920433"/>
          <a:ext cx="8890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138575</xdr:rowOff>
    </xdr:from>
    <xdr:to>
      <xdr:col>76</xdr:col>
      <xdr:colOff>114300</xdr:colOff>
      <xdr:row>57</xdr:row>
      <xdr:rowOff>160180</xdr:rowOff>
    </xdr:to>
    <xdr:cxnSp macro="">
      <xdr:nvCxnSpPr>
        <xdr:cNvPr id="576" name="直線コネクタ 575"/>
        <xdr:cNvCxnSpPr/>
      </xdr:nvCxnSpPr>
      <xdr:spPr>
        <a:xfrm>
          <a:off x="13703300" y="9911225"/>
          <a:ext cx="889000" cy="2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84886</xdr:rowOff>
    </xdr:from>
    <xdr:to>
      <xdr:col>71</xdr:col>
      <xdr:colOff>177800</xdr:colOff>
      <xdr:row>57</xdr:row>
      <xdr:rowOff>138575</xdr:rowOff>
    </xdr:to>
    <xdr:cxnSp macro="">
      <xdr:nvCxnSpPr>
        <xdr:cNvPr id="579" name="直線コネクタ 578"/>
        <xdr:cNvCxnSpPr/>
      </xdr:nvCxnSpPr>
      <xdr:spPr>
        <a:xfrm>
          <a:off x="12814300" y="9857536"/>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115249</xdr:rowOff>
    </xdr:from>
    <xdr:to>
      <xdr:col>85</xdr:col>
      <xdr:colOff>177800</xdr:colOff>
      <xdr:row>58</xdr:row>
      <xdr:rowOff>45399</xdr:rowOff>
    </xdr:to>
    <xdr:sp macro="" textlink="">
      <xdr:nvSpPr>
        <xdr:cNvPr id="589" name="楕円 588"/>
        <xdr:cNvSpPr/>
      </xdr:nvSpPr>
      <xdr:spPr>
        <a:xfrm>
          <a:off x="16268700" y="98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30176</xdr:rowOff>
    </xdr:from>
    <xdr:ext cx="534377" cy="259045"/>
    <xdr:sp macro="" textlink="">
      <xdr:nvSpPr>
        <xdr:cNvPr id="590" name="教育費該当値テキスト"/>
        <xdr:cNvSpPr txBox="1"/>
      </xdr:nvSpPr>
      <xdr:spPr>
        <a:xfrm>
          <a:off x="16370300" y="98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96983</xdr:rowOff>
    </xdr:from>
    <xdr:to>
      <xdr:col>81</xdr:col>
      <xdr:colOff>101600</xdr:colOff>
      <xdr:row>58</xdr:row>
      <xdr:rowOff>27133</xdr:rowOff>
    </xdr:to>
    <xdr:sp macro="" textlink="">
      <xdr:nvSpPr>
        <xdr:cNvPr id="591" name="楕円 590"/>
        <xdr:cNvSpPr/>
      </xdr:nvSpPr>
      <xdr:spPr>
        <a:xfrm>
          <a:off x="15430500" y="98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18260</xdr:rowOff>
    </xdr:from>
    <xdr:ext cx="534377" cy="259045"/>
    <xdr:sp macro="" textlink="">
      <xdr:nvSpPr>
        <xdr:cNvPr id="592" name="テキスト ボックス 591"/>
        <xdr:cNvSpPr txBox="1"/>
      </xdr:nvSpPr>
      <xdr:spPr>
        <a:xfrm>
          <a:off x="15214111" y="996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109380</xdr:rowOff>
    </xdr:from>
    <xdr:to>
      <xdr:col>76</xdr:col>
      <xdr:colOff>165100</xdr:colOff>
      <xdr:row>58</xdr:row>
      <xdr:rowOff>39530</xdr:rowOff>
    </xdr:to>
    <xdr:sp macro="" textlink="">
      <xdr:nvSpPr>
        <xdr:cNvPr id="593" name="楕円 592"/>
        <xdr:cNvSpPr/>
      </xdr:nvSpPr>
      <xdr:spPr>
        <a:xfrm>
          <a:off x="14541500" y="98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30657</xdr:rowOff>
    </xdr:from>
    <xdr:ext cx="534377" cy="259045"/>
    <xdr:sp macro="" textlink="">
      <xdr:nvSpPr>
        <xdr:cNvPr id="594" name="テキスト ボックス 593"/>
        <xdr:cNvSpPr txBox="1"/>
      </xdr:nvSpPr>
      <xdr:spPr>
        <a:xfrm>
          <a:off x="14325111" y="997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87775</xdr:rowOff>
    </xdr:from>
    <xdr:to>
      <xdr:col>72</xdr:col>
      <xdr:colOff>38100</xdr:colOff>
      <xdr:row>58</xdr:row>
      <xdr:rowOff>17925</xdr:rowOff>
    </xdr:to>
    <xdr:sp macro="" textlink="">
      <xdr:nvSpPr>
        <xdr:cNvPr id="595" name="楕円 594"/>
        <xdr:cNvSpPr/>
      </xdr:nvSpPr>
      <xdr:spPr>
        <a:xfrm>
          <a:off x="13652500" y="98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9052</xdr:rowOff>
    </xdr:from>
    <xdr:ext cx="534377" cy="259045"/>
    <xdr:sp macro="" textlink="">
      <xdr:nvSpPr>
        <xdr:cNvPr id="596" name="テキスト ボックス 595"/>
        <xdr:cNvSpPr txBox="1"/>
      </xdr:nvSpPr>
      <xdr:spPr>
        <a:xfrm>
          <a:off x="13436111" y="995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34086</xdr:rowOff>
    </xdr:from>
    <xdr:to>
      <xdr:col>67</xdr:col>
      <xdr:colOff>101600</xdr:colOff>
      <xdr:row>57</xdr:row>
      <xdr:rowOff>135686</xdr:rowOff>
    </xdr:to>
    <xdr:sp macro="" textlink="">
      <xdr:nvSpPr>
        <xdr:cNvPr id="597" name="楕円 596"/>
        <xdr:cNvSpPr/>
      </xdr:nvSpPr>
      <xdr:spPr>
        <a:xfrm>
          <a:off x="12763500" y="980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126813</xdr:rowOff>
    </xdr:from>
    <xdr:ext cx="534377" cy="259045"/>
    <xdr:sp macro="" textlink="">
      <xdr:nvSpPr>
        <xdr:cNvPr id="598" name="テキスト ボックス 597"/>
        <xdr:cNvSpPr txBox="1"/>
      </xdr:nvSpPr>
      <xdr:spPr>
        <a:xfrm>
          <a:off x="12547111" y="989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117932</xdr:rowOff>
    </xdr:from>
    <xdr:to>
      <xdr:col>85</xdr:col>
      <xdr:colOff>127000</xdr:colOff>
      <xdr:row>78</xdr:row>
      <xdr:rowOff>139343</xdr:rowOff>
    </xdr:to>
    <xdr:cxnSp macro="">
      <xdr:nvCxnSpPr>
        <xdr:cNvPr id="625" name="直線コネクタ 624"/>
        <xdr:cNvCxnSpPr/>
      </xdr:nvCxnSpPr>
      <xdr:spPr>
        <a:xfrm>
          <a:off x="15481300" y="13491032"/>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113571</xdr:rowOff>
    </xdr:from>
    <xdr:to>
      <xdr:col>81</xdr:col>
      <xdr:colOff>50800</xdr:colOff>
      <xdr:row>78</xdr:row>
      <xdr:rowOff>117932</xdr:rowOff>
    </xdr:to>
    <xdr:cxnSp macro="">
      <xdr:nvCxnSpPr>
        <xdr:cNvPr id="628" name="直線コネクタ 627"/>
        <xdr:cNvCxnSpPr/>
      </xdr:nvCxnSpPr>
      <xdr:spPr>
        <a:xfrm>
          <a:off x="14592300" y="13486671"/>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65089</xdr:rowOff>
    </xdr:from>
    <xdr:to>
      <xdr:col>76</xdr:col>
      <xdr:colOff>114300</xdr:colOff>
      <xdr:row>78</xdr:row>
      <xdr:rowOff>113571</xdr:rowOff>
    </xdr:to>
    <xdr:cxnSp macro="">
      <xdr:nvCxnSpPr>
        <xdr:cNvPr id="631" name="直線コネクタ 630"/>
        <xdr:cNvCxnSpPr/>
      </xdr:nvCxnSpPr>
      <xdr:spPr>
        <a:xfrm>
          <a:off x="13703300" y="13438189"/>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65089</xdr:rowOff>
    </xdr:from>
    <xdr:to>
      <xdr:col>71</xdr:col>
      <xdr:colOff>177800</xdr:colOff>
      <xdr:row>78</xdr:row>
      <xdr:rowOff>139700</xdr:rowOff>
    </xdr:to>
    <xdr:cxnSp macro="">
      <xdr:nvCxnSpPr>
        <xdr:cNvPr id="634" name="直線コネクタ 633"/>
        <xdr:cNvCxnSpPr/>
      </xdr:nvCxnSpPr>
      <xdr:spPr>
        <a:xfrm flipV="1">
          <a:off x="12814300" y="13438189"/>
          <a:ext cx="889000" cy="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88543</xdr:rowOff>
    </xdr:from>
    <xdr:to>
      <xdr:col>85</xdr:col>
      <xdr:colOff>177800</xdr:colOff>
      <xdr:row>79</xdr:row>
      <xdr:rowOff>18693</xdr:rowOff>
    </xdr:to>
    <xdr:sp macro="" textlink="">
      <xdr:nvSpPr>
        <xdr:cNvPr id="644" name="楕円 643"/>
        <xdr:cNvSpPr/>
      </xdr:nvSpPr>
      <xdr:spPr>
        <a:xfrm>
          <a:off x="16268700" y="134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378565" cy="259045"/>
    <xdr:sp macro="" textlink="">
      <xdr:nvSpPr>
        <xdr:cNvPr id="645" name="災害復旧費該当値テキスト"/>
        <xdr:cNvSpPr txBox="1"/>
      </xdr:nvSpPr>
      <xdr:spPr>
        <a:xfrm>
          <a:off x="16370300" y="1339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67132</xdr:rowOff>
    </xdr:from>
    <xdr:to>
      <xdr:col>81</xdr:col>
      <xdr:colOff>101600</xdr:colOff>
      <xdr:row>78</xdr:row>
      <xdr:rowOff>168732</xdr:rowOff>
    </xdr:to>
    <xdr:sp macro="" textlink="">
      <xdr:nvSpPr>
        <xdr:cNvPr id="646" name="楕円 645"/>
        <xdr:cNvSpPr/>
      </xdr:nvSpPr>
      <xdr:spPr>
        <a:xfrm>
          <a:off x="15430500" y="134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159859</xdr:rowOff>
    </xdr:from>
    <xdr:ext cx="469744" cy="259045"/>
    <xdr:sp macro="" textlink="">
      <xdr:nvSpPr>
        <xdr:cNvPr id="647" name="テキスト ボックス 646"/>
        <xdr:cNvSpPr txBox="1"/>
      </xdr:nvSpPr>
      <xdr:spPr>
        <a:xfrm>
          <a:off x="15246428" y="135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62771</xdr:rowOff>
    </xdr:from>
    <xdr:to>
      <xdr:col>76</xdr:col>
      <xdr:colOff>165100</xdr:colOff>
      <xdr:row>78</xdr:row>
      <xdr:rowOff>164371</xdr:rowOff>
    </xdr:to>
    <xdr:sp macro="" textlink="">
      <xdr:nvSpPr>
        <xdr:cNvPr id="648" name="楕円 647"/>
        <xdr:cNvSpPr/>
      </xdr:nvSpPr>
      <xdr:spPr>
        <a:xfrm>
          <a:off x="14541500" y="134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155498</xdr:rowOff>
    </xdr:from>
    <xdr:ext cx="534377" cy="259045"/>
    <xdr:sp macro="" textlink="">
      <xdr:nvSpPr>
        <xdr:cNvPr id="649" name="テキスト ボックス 648"/>
        <xdr:cNvSpPr txBox="1"/>
      </xdr:nvSpPr>
      <xdr:spPr>
        <a:xfrm>
          <a:off x="14325111" y="135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14289</xdr:rowOff>
    </xdr:from>
    <xdr:to>
      <xdr:col>72</xdr:col>
      <xdr:colOff>38100</xdr:colOff>
      <xdr:row>78</xdr:row>
      <xdr:rowOff>115889</xdr:rowOff>
    </xdr:to>
    <xdr:sp macro="" textlink="">
      <xdr:nvSpPr>
        <xdr:cNvPr id="650" name="楕円 649"/>
        <xdr:cNvSpPr/>
      </xdr:nvSpPr>
      <xdr:spPr>
        <a:xfrm>
          <a:off x="13652500" y="133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132416</xdr:rowOff>
    </xdr:from>
    <xdr:ext cx="534377" cy="259045"/>
    <xdr:sp macro="" textlink="">
      <xdr:nvSpPr>
        <xdr:cNvPr id="651" name="テキスト ボックス 650"/>
        <xdr:cNvSpPr txBox="1"/>
      </xdr:nvSpPr>
      <xdr:spPr>
        <a:xfrm>
          <a:off x="13436111" y="131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123596</xdr:rowOff>
    </xdr:from>
    <xdr:to>
      <xdr:col>85</xdr:col>
      <xdr:colOff>127000</xdr:colOff>
      <xdr:row>97</xdr:row>
      <xdr:rowOff>167841</xdr:rowOff>
    </xdr:to>
    <xdr:cxnSp macro="">
      <xdr:nvCxnSpPr>
        <xdr:cNvPr id="682" name="直線コネクタ 681"/>
        <xdr:cNvCxnSpPr/>
      </xdr:nvCxnSpPr>
      <xdr:spPr>
        <a:xfrm flipV="1">
          <a:off x="15481300" y="16754246"/>
          <a:ext cx="838200" cy="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167841</xdr:rowOff>
    </xdr:from>
    <xdr:to>
      <xdr:col>81</xdr:col>
      <xdr:colOff>50800</xdr:colOff>
      <xdr:row>98</xdr:row>
      <xdr:rowOff>24777</xdr:rowOff>
    </xdr:to>
    <xdr:cxnSp macro="">
      <xdr:nvCxnSpPr>
        <xdr:cNvPr id="685" name="直線コネクタ 684"/>
        <xdr:cNvCxnSpPr/>
      </xdr:nvCxnSpPr>
      <xdr:spPr>
        <a:xfrm flipV="1">
          <a:off x="14592300" y="16798491"/>
          <a:ext cx="8890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24777</xdr:rowOff>
    </xdr:from>
    <xdr:to>
      <xdr:col>76</xdr:col>
      <xdr:colOff>114300</xdr:colOff>
      <xdr:row>98</xdr:row>
      <xdr:rowOff>39283</xdr:rowOff>
    </xdr:to>
    <xdr:cxnSp macro="">
      <xdr:nvCxnSpPr>
        <xdr:cNvPr id="688" name="直線コネクタ 687"/>
        <xdr:cNvCxnSpPr/>
      </xdr:nvCxnSpPr>
      <xdr:spPr>
        <a:xfrm flipV="1">
          <a:off x="13703300" y="16826877"/>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39283</xdr:rowOff>
    </xdr:from>
    <xdr:to>
      <xdr:col>71</xdr:col>
      <xdr:colOff>177800</xdr:colOff>
      <xdr:row>98</xdr:row>
      <xdr:rowOff>42604</xdr:rowOff>
    </xdr:to>
    <xdr:cxnSp macro="">
      <xdr:nvCxnSpPr>
        <xdr:cNvPr id="691" name="直線コネクタ 690"/>
        <xdr:cNvCxnSpPr/>
      </xdr:nvCxnSpPr>
      <xdr:spPr>
        <a:xfrm flipV="1">
          <a:off x="12814300" y="16841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72796</xdr:rowOff>
    </xdr:from>
    <xdr:to>
      <xdr:col>85</xdr:col>
      <xdr:colOff>177800</xdr:colOff>
      <xdr:row>98</xdr:row>
      <xdr:rowOff>2946</xdr:rowOff>
    </xdr:to>
    <xdr:sp macro="" textlink="">
      <xdr:nvSpPr>
        <xdr:cNvPr id="701" name="楕円 700"/>
        <xdr:cNvSpPr/>
      </xdr:nvSpPr>
      <xdr:spPr>
        <a:xfrm>
          <a:off x="16268700" y="167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51223</xdr:rowOff>
    </xdr:from>
    <xdr:ext cx="599010" cy="259045"/>
    <xdr:sp macro="" textlink="">
      <xdr:nvSpPr>
        <xdr:cNvPr id="702" name="公債費該当値テキスト"/>
        <xdr:cNvSpPr txBox="1"/>
      </xdr:nvSpPr>
      <xdr:spPr>
        <a:xfrm>
          <a:off x="16370300" y="1668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117041</xdr:rowOff>
    </xdr:from>
    <xdr:to>
      <xdr:col>81</xdr:col>
      <xdr:colOff>101600</xdr:colOff>
      <xdr:row>98</xdr:row>
      <xdr:rowOff>47191</xdr:rowOff>
    </xdr:to>
    <xdr:sp macro="" textlink="">
      <xdr:nvSpPr>
        <xdr:cNvPr id="703" name="楕円 702"/>
        <xdr:cNvSpPr/>
      </xdr:nvSpPr>
      <xdr:spPr>
        <a:xfrm>
          <a:off x="15430500" y="167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38318</xdr:rowOff>
    </xdr:from>
    <xdr:ext cx="599010" cy="259045"/>
    <xdr:sp macro="" textlink="">
      <xdr:nvSpPr>
        <xdr:cNvPr id="704" name="テキスト ボックス 703"/>
        <xdr:cNvSpPr txBox="1"/>
      </xdr:nvSpPr>
      <xdr:spPr>
        <a:xfrm>
          <a:off x="15181795" y="1684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145427</xdr:rowOff>
    </xdr:from>
    <xdr:to>
      <xdr:col>76</xdr:col>
      <xdr:colOff>165100</xdr:colOff>
      <xdr:row>98</xdr:row>
      <xdr:rowOff>75577</xdr:rowOff>
    </xdr:to>
    <xdr:sp macro="" textlink="">
      <xdr:nvSpPr>
        <xdr:cNvPr id="705" name="楕円 704"/>
        <xdr:cNvSpPr/>
      </xdr:nvSpPr>
      <xdr:spPr>
        <a:xfrm>
          <a:off x="14541500" y="16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66704</xdr:rowOff>
    </xdr:from>
    <xdr:ext cx="599010" cy="259045"/>
    <xdr:sp macro="" textlink="">
      <xdr:nvSpPr>
        <xdr:cNvPr id="706" name="テキスト ボックス 705"/>
        <xdr:cNvSpPr txBox="1"/>
      </xdr:nvSpPr>
      <xdr:spPr>
        <a:xfrm>
          <a:off x="14292795" y="1686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159933</xdr:rowOff>
    </xdr:from>
    <xdr:to>
      <xdr:col>72</xdr:col>
      <xdr:colOff>38100</xdr:colOff>
      <xdr:row>98</xdr:row>
      <xdr:rowOff>90083</xdr:rowOff>
    </xdr:to>
    <xdr:sp macro="" textlink="">
      <xdr:nvSpPr>
        <xdr:cNvPr id="707" name="楕円 706"/>
        <xdr:cNvSpPr/>
      </xdr:nvSpPr>
      <xdr:spPr>
        <a:xfrm>
          <a:off x="13652500" y="167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81210</xdr:rowOff>
    </xdr:from>
    <xdr:ext cx="534377" cy="259045"/>
    <xdr:sp macro="" textlink="">
      <xdr:nvSpPr>
        <xdr:cNvPr id="708" name="テキスト ボックス 707"/>
        <xdr:cNvSpPr txBox="1"/>
      </xdr:nvSpPr>
      <xdr:spPr>
        <a:xfrm>
          <a:off x="13436111" y="168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163254</xdr:rowOff>
    </xdr:from>
    <xdr:to>
      <xdr:col>67</xdr:col>
      <xdr:colOff>101600</xdr:colOff>
      <xdr:row>98</xdr:row>
      <xdr:rowOff>93404</xdr:rowOff>
    </xdr:to>
    <xdr:sp macro="" textlink="">
      <xdr:nvSpPr>
        <xdr:cNvPr id="709" name="楕円 708"/>
        <xdr:cNvSpPr/>
      </xdr:nvSpPr>
      <xdr:spPr>
        <a:xfrm>
          <a:off x="12763500" y="16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84531</xdr:rowOff>
    </xdr:from>
    <xdr:ext cx="534377" cy="259045"/>
    <xdr:sp macro="" textlink="">
      <xdr:nvSpPr>
        <xdr:cNvPr id="710" name="テキスト ボックス 709"/>
        <xdr:cNvSpPr txBox="1"/>
      </xdr:nvSpPr>
      <xdr:spPr>
        <a:xfrm>
          <a:off x="12547111" y="16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mn-lt"/>
              <a:ea typeface="+mn-ea"/>
              <a:cs typeface="+mn-cs"/>
            </a:rPr>
            <a:t>　</a:t>
          </a:r>
          <a:r>
            <a:rPr lang="en-US" altLang="ja-JP" sz="1050" b="0">
              <a:solidFill>
                <a:schemeClr val="tx1"/>
              </a:solidFill>
              <a:effectLst/>
              <a:latin typeface="+mn-lt"/>
              <a:ea typeface="+mn-ea"/>
              <a:cs typeface="+mn-cs"/>
            </a:rPr>
            <a:t>総務費は、庁舎等建設事業</a:t>
          </a:r>
          <a:r>
            <a:rPr lang="ja-JP" altLang="en-US" sz="1050" b="0">
              <a:solidFill>
                <a:schemeClr val="tx1"/>
              </a:solidFill>
              <a:effectLst/>
              <a:latin typeface="+mn-lt"/>
              <a:ea typeface="+mn-ea"/>
              <a:cs typeface="+mn-cs"/>
            </a:rPr>
            <a:t>の本体建設工事が開始されたことに</a:t>
          </a:r>
          <a:r>
            <a:rPr lang="ja-JP" altLang="ja-JP" sz="1050" b="0">
              <a:solidFill>
                <a:schemeClr val="tx1"/>
              </a:solidFill>
              <a:effectLst/>
              <a:latin typeface="+mn-lt"/>
              <a:ea typeface="+mn-ea"/>
              <a:cs typeface="+mn-cs"/>
            </a:rPr>
            <a:t>伴い、</a:t>
          </a:r>
          <a:r>
            <a:rPr lang="en-US" altLang="ja-JP" sz="1050" b="0">
              <a:solidFill>
                <a:schemeClr val="tx1"/>
              </a:solidFill>
              <a:effectLst/>
              <a:latin typeface="+mn-lt"/>
              <a:ea typeface="+mn-ea"/>
              <a:cs typeface="+mn-cs"/>
            </a:rPr>
            <a:t>対前年度比80.3</a:t>
          </a:r>
          <a:r>
            <a:rPr lang="ja-JP" altLang="en-US" sz="1050" b="0">
              <a:solidFill>
                <a:schemeClr val="tx1"/>
              </a:solidFill>
              <a:effectLst/>
              <a:latin typeface="+mn-lt"/>
              <a:ea typeface="+mn-ea"/>
              <a:cs typeface="+mn-cs"/>
            </a:rPr>
            <a:t>％</a:t>
          </a:r>
          <a:r>
            <a:rPr lang="ja-JP" altLang="ja-JP" sz="1050" b="0">
              <a:solidFill>
                <a:schemeClr val="tx1"/>
              </a:solidFill>
              <a:effectLst/>
              <a:latin typeface="+mn-lt"/>
              <a:ea typeface="+mn-ea"/>
              <a:cs typeface="+mn-cs"/>
            </a:rPr>
            <a:t>の大幅な</a:t>
          </a:r>
          <a:r>
            <a:rPr lang="en-US" altLang="ja-JP" sz="1050" b="0">
              <a:solidFill>
                <a:schemeClr val="tx1"/>
              </a:solidFill>
              <a:effectLst/>
              <a:latin typeface="+mn-lt"/>
              <a:ea typeface="+mn-ea"/>
              <a:cs typeface="+mn-cs"/>
            </a:rPr>
            <a:t>増と</a:t>
          </a:r>
          <a:r>
            <a:rPr lang="ja-JP" altLang="ja-JP" sz="1050" b="0">
              <a:solidFill>
                <a:schemeClr val="tx1"/>
              </a:solidFill>
              <a:effectLst/>
              <a:latin typeface="+mn-lt"/>
              <a:ea typeface="+mn-ea"/>
              <a:cs typeface="+mn-cs"/>
            </a:rPr>
            <a:t>なっている</a:t>
          </a:r>
          <a:r>
            <a:rPr lang="en-US" altLang="ja-JP" sz="1050" b="0">
              <a:solidFill>
                <a:schemeClr val="tx1"/>
              </a:solidFill>
              <a:effectLst/>
              <a:latin typeface="+mn-lt"/>
              <a:ea typeface="+mn-ea"/>
              <a:cs typeface="+mn-cs"/>
            </a:rPr>
            <a:t>。</a:t>
          </a:r>
          <a:endParaRPr lang="ja-JP" altLang="ja-JP" sz="1200">
            <a:solidFill>
              <a:schemeClr val="tx1"/>
            </a:solidFill>
            <a:effectLst/>
          </a:endParaRPr>
        </a:p>
        <a:p>
          <a:r>
            <a:rPr lang="en-US" altLang="ja-JP" sz="1050" b="0">
              <a:solidFill>
                <a:schemeClr val="tx1"/>
              </a:solidFill>
              <a:effectLst/>
              <a:latin typeface="+mn-lt"/>
              <a:ea typeface="+mn-ea"/>
              <a:cs typeface="+mn-cs"/>
            </a:rPr>
            <a:t>　</a:t>
          </a:r>
          <a:r>
            <a:rPr lang="ja-JP" altLang="ja-JP" sz="1050" b="0">
              <a:solidFill>
                <a:schemeClr val="tx1"/>
              </a:solidFill>
              <a:effectLst/>
              <a:latin typeface="+mn-lt"/>
              <a:ea typeface="+mn-ea"/>
              <a:cs typeface="+mn-cs"/>
            </a:rPr>
            <a:t>商工費は、新型コロナウイルス感染症拡大によって生じている諸課題に対応するため、特に影響を受けている町内中小企業者等の雇用の安定化や事業活動の継続支援を図ることを目的に、国の緊急経済対策を拡充した、新型コロナウイルス感染症対策持続化給付補助金の増をはじめ、町内での消費喚起や経済回復を目的とした、地域応援商品券配布事業補助金の増</a:t>
          </a:r>
          <a:r>
            <a:rPr lang="ja-JP" altLang="en-US" sz="1050" b="0">
              <a:solidFill>
                <a:schemeClr val="tx1"/>
              </a:solidFill>
              <a:effectLst/>
              <a:latin typeface="+mn-lt"/>
              <a:ea typeface="+mn-ea"/>
              <a:cs typeface="+mn-cs"/>
            </a:rPr>
            <a:t>等により令和２年度が対前年度比</a:t>
          </a:r>
          <a:r>
            <a:rPr lang="en-US" altLang="ja-JP" sz="1050" b="0">
              <a:solidFill>
                <a:schemeClr val="tx1"/>
              </a:solidFill>
              <a:effectLst/>
              <a:latin typeface="+mn-lt"/>
              <a:ea typeface="+mn-ea"/>
              <a:cs typeface="+mn-cs"/>
            </a:rPr>
            <a:t>27,576</a:t>
          </a:r>
          <a:r>
            <a:rPr lang="ja-JP" altLang="en-US" sz="1050" b="0">
              <a:solidFill>
                <a:schemeClr val="tx1"/>
              </a:solidFill>
              <a:effectLst/>
              <a:latin typeface="+mn-lt"/>
              <a:ea typeface="+mn-ea"/>
              <a:cs typeface="+mn-cs"/>
            </a:rPr>
            <a:t>円・</a:t>
          </a:r>
          <a:r>
            <a:rPr lang="en-US" altLang="ja-JP" sz="1050" b="0">
              <a:solidFill>
                <a:schemeClr val="tx1"/>
              </a:solidFill>
              <a:effectLst/>
              <a:latin typeface="+mn-lt"/>
              <a:ea typeface="+mn-ea"/>
              <a:cs typeface="+mn-cs"/>
            </a:rPr>
            <a:t>82.7</a:t>
          </a:r>
          <a:r>
            <a:rPr lang="ja-JP" altLang="en-US" sz="1050" b="0">
              <a:solidFill>
                <a:schemeClr val="tx1"/>
              </a:solidFill>
              <a:effectLst/>
              <a:latin typeface="+mn-lt"/>
              <a:ea typeface="+mn-ea"/>
              <a:cs typeface="+mn-cs"/>
            </a:rPr>
            <a:t>％増となっており、令和３年度においても、引き続き実施した事業が多かったことにより同水準となっている。</a:t>
          </a:r>
          <a:endParaRPr lang="en-US" altLang="ja-JP" sz="1050" b="0">
            <a:solidFill>
              <a:schemeClr val="tx1"/>
            </a:solidFill>
            <a:effectLst/>
            <a:latin typeface="+mn-lt"/>
            <a:ea typeface="+mn-ea"/>
            <a:cs typeface="+mn-cs"/>
          </a:endParaRPr>
        </a:p>
        <a:p>
          <a:r>
            <a:rPr lang="ja-JP" altLang="en-US" sz="1050" b="0">
              <a:solidFill>
                <a:schemeClr val="tx1"/>
              </a:solidFill>
              <a:effectLst/>
              <a:latin typeface="+mn-lt"/>
              <a:ea typeface="+mn-ea"/>
              <a:cs typeface="+mn-cs"/>
            </a:rPr>
            <a:t>　土木費は、橋梁補修事業やがけ崩れ防災対策事業費の増等により、対前年度比</a:t>
          </a:r>
          <a:r>
            <a:rPr lang="en-US" altLang="ja-JP" sz="1050" b="0">
              <a:solidFill>
                <a:schemeClr val="tx1"/>
              </a:solidFill>
              <a:effectLst/>
              <a:latin typeface="+mn-lt"/>
              <a:ea typeface="+mn-ea"/>
              <a:cs typeface="+mn-cs"/>
            </a:rPr>
            <a:t>52,844</a:t>
          </a:r>
          <a:r>
            <a:rPr lang="ja-JP" altLang="en-US" sz="1050" b="0">
              <a:solidFill>
                <a:schemeClr val="tx1"/>
              </a:solidFill>
              <a:effectLst/>
              <a:latin typeface="+mn-lt"/>
              <a:ea typeface="+mn-ea"/>
              <a:cs typeface="+mn-cs"/>
            </a:rPr>
            <a:t>円・</a:t>
          </a:r>
          <a:r>
            <a:rPr lang="en-US" altLang="ja-JP" sz="1050" b="0">
              <a:solidFill>
                <a:schemeClr val="tx1"/>
              </a:solidFill>
              <a:effectLst/>
              <a:latin typeface="+mn-lt"/>
              <a:ea typeface="+mn-ea"/>
              <a:cs typeface="+mn-cs"/>
            </a:rPr>
            <a:t>57.2</a:t>
          </a:r>
          <a:r>
            <a:rPr lang="ja-JP" altLang="en-US" sz="1050" b="0">
              <a:solidFill>
                <a:schemeClr val="tx1"/>
              </a:solidFill>
              <a:effectLst/>
              <a:latin typeface="+mn-lt"/>
              <a:ea typeface="+mn-ea"/>
              <a:cs typeface="+mn-cs"/>
            </a:rPr>
            <a:t>％増となっている。</a:t>
          </a:r>
          <a:endParaRPr lang="ja-JP" altLang="ja-JP" sz="1200">
            <a:solidFill>
              <a:schemeClr val="tx1"/>
            </a:solidFill>
            <a:effectLst/>
          </a:endParaRPr>
        </a:p>
        <a:p>
          <a:r>
            <a:rPr lang="en-US" altLang="ja-JP" sz="1050" b="0">
              <a:solidFill>
                <a:schemeClr val="tx1"/>
              </a:solidFill>
              <a:effectLst/>
              <a:latin typeface="+mn-lt"/>
              <a:ea typeface="+mn-ea"/>
              <a:cs typeface="+mn-cs"/>
            </a:rPr>
            <a:t>　</a:t>
          </a:r>
          <a:r>
            <a:rPr lang="ja-JP" altLang="ja-JP" sz="1050" b="0">
              <a:solidFill>
                <a:schemeClr val="tx1"/>
              </a:solidFill>
              <a:effectLst/>
              <a:latin typeface="+mn-lt"/>
              <a:ea typeface="+mn-ea"/>
              <a:cs typeface="+mn-cs"/>
            </a:rPr>
            <a:t>公債費は、平成</a:t>
          </a:r>
          <a:r>
            <a:rPr lang="en-US" altLang="ja-JP" sz="1050" b="0">
              <a:solidFill>
                <a:schemeClr val="tx1"/>
              </a:solidFill>
              <a:effectLst/>
              <a:latin typeface="+mn-lt"/>
              <a:ea typeface="+mn-ea"/>
              <a:cs typeface="+mn-cs"/>
            </a:rPr>
            <a:t>28</a:t>
          </a:r>
          <a:r>
            <a:rPr lang="ja-JP" altLang="ja-JP" sz="1050" b="0">
              <a:solidFill>
                <a:schemeClr val="tx1"/>
              </a:solidFill>
              <a:effectLst/>
              <a:latin typeface="+mn-lt"/>
              <a:ea typeface="+mn-ea"/>
              <a:cs typeface="+mn-cs"/>
            </a:rPr>
            <a:t>年度同意債である</a:t>
          </a:r>
          <a:r>
            <a:rPr lang="ja-JP" altLang="en-US" sz="1050" b="0">
              <a:solidFill>
                <a:schemeClr val="tx1"/>
              </a:solidFill>
              <a:effectLst/>
              <a:latin typeface="+mn-lt"/>
              <a:ea typeface="+mn-ea"/>
              <a:cs typeface="+mn-cs"/>
            </a:rPr>
            <a:t>熱回収施設等建設事業</a:t>
          </a:r>
          <a:r>
            <a:rPr lang="ja-JP" altLang="ja-JP" sz="1050" b="0">
              <a:solidFill>
                <a:schemeClr val="tx1"/>
              </a:solidFill>
              <a:effectLst/>
              <a:latin typeface="+mn-lt"/>
              <a:ea typeface="+mn-ea"/>
              <a:cs typeface="+mn-cs"/>
            </a:rPr>
            <a:t>等に係る元金償還が開始されたこと等により、対前年度比</a:t>
          </a:r>
          <a:r>
            <a:rPr lang="en-US" altLang="ja-JP" sz="1050" b="0">
              <a:solidFill>
                <a:schemeClr val="tx1"/>
              </a:solidFill>
              <a:effectLst/>
              <a:latin typeface="+mn-lt"/>
              <a:ea typeface="+mn-ea"/>
              <a:cs typeface="+mn-cs"/>
            </a:rPr>
            <a:t>20.2</a:t>
          </a:r>
          <a:r>
            <a:rPr lang="ja-JP" altLang="ja-JP" sz="1050" b="0">
              <a:solidFill>
                <a:schemeClr val="tx1"/>
              </a:solidFill>
              <a:effectLst/>
              <a:latin typeface="+mn-lt"/>
              <a:ea typeface="+mn-ea"/>
              <a:cs typeface="+mn-cs"/>
            </a:rPr>
            <a:t>％増となっている</a:t>
          </a:r>
          <a:r>
            <a:rPr lang="en-US" altLang="ja-JP" sz="1050" b="0">
              <a:solidFill>
                <a:schemeClr val="tx1"/>
              </a:solidFill>
              <a:effectLst/>
              <a:latin typeface="+mn-lt"/>
              <a:ea typeface="+mn-ea"/>
              <a:cs typeface="+mn-cs"/>
            </a:rPr>
            <a:t>。</a:t>
          </a:r>
          <a:endParaRPr lang="ja-JP" altLang="ja-JP" sz="12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a:solidFill>
                <a:schemeClr val="tx1"/>
              </a:solidFill>
              <a:effectLst/>
              <a:latin typeface="+mn-lt"/>
              <a:ea typeface="+mn-ea"/>
              <a:cs typeface="+mn-cs"/>
            </a:rPr>
            <a:t>　</a:t>
          </a:r>
          <a:r>
            <a:rPr lang="ja-JP" altLang="en-US" sz="1000" b="0">
              <a:solidFill>
                <a:schemeClr val="tx1"/>
              </a:solidFill>
              <a:effectLst/>
              <a:latin typeface="+mn-lt"/>
              <a:ea typeface="+mn-ea"/>
              <a:cs typeface="+mn-cs"/>
            </a:rPr>
            <a:t>平成</a:t>
          </a:r>
          <a:r>
            <a:rPr lang="en-US" altLang="ja-JP" sz="1000" b="0">
              <a:solidFill>
                <a:schemeClr val="tx1"/>
              </a:solidFill>
              <a:effectLst/>
              <a:latin typeface="+mn-lt"/>
              <a:ea typeface="+mn-ea"/>
              <a:cs typeface="+mn-cs"/>
            </a:rPr>
            <a:t>21年度以降は、地方交付税の回復や16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lang="ja-JP" altLang="ja-JP" sz="1100">
            <a:solidFill>
              <a:schemeClr val="tx1"/>
            </a:solidFill>
            <a:effectLst/>
          </a:endParaRPr>
        </a:p>
        <a:p>
          <a:r>
            <a:rPr lang="en-US" altLang="ja-JP" sz="1000" b="0">
              <a:solidFill>
                <a:schemeClr val="tx1"/>
              </a:solidFill>
              <a:effectLst/>
              <a:latin typeface="+mn-lt"/>
              <a:ea typeface="+mn-ea"/>
              <a:cs typeface="+mn-cs"/>
            </a:rPr>
            <a:t>　しかしながら、29年度からは公債費の増加を主要因に再び取り崩しが必要となって</a:t>
          </a:r>
          <a:r>
            <a:rPr lang="ja-JP" altLang="ja-JP" sz="1000" b="0">
              <a:solidFill>
                <a:schemeClr val="tx1"/>
              </a:solidFill>
              <a:effectLst/>
              <a:latin typeface="+mn-lt"/>
              <a:ea typeface="+mn-ea"/>
              <a:cs typeface="+mn-cs"/>
            </a:rPr>
            <a:t>いたが、令和</a:t>
          </a:r>
          <a:r>
            <a:rPr lang="ja-JP" altLang="en-US" sz="1000" b="0">
              <a:solidFill>
                <a:schemeClr val="tx1"/>
              </a:solidFill>
              <a:effectLst/>
              <a:latin typeface="+mn-lt"/>
              <a:ea typeface="+mn-ea"/>
              <a:cs typeface="+mn-cs"/>
            </a:rPr>
            <a:t>３</a:t>
          </a:r>
          <a:r>
            <a:rPr lang="ja-JP" altLang="ja-JP" sz="1000" b="0">
              <a:solidFill>
                <a:schemeClr val="tx1"/>
              </a:solidFill>
              <a:effectLst/>
              <a:latin typeface="+mn-lt"/>
              <a:ea typeface="+mn-ea"/>
              <a:cs typeface="+mn-cs"/>
            </a:rPr>
            <a:t>年度においては、</a:t>
          </a:r>
          <a:r>
            <a:rPr lang="en-US" altLang="ja-JP" sz="1000" b="0">
              <a:solidFill>
                <a:schemeClr val="tx1"/>
              </a:solidFill>
              <a:effectLst/>
              <a:latin typeface="+mn-lt"/>
              <a:ea typeface="+mn-ea"/>
              <a:cs typeface="+mn-cs"/>
            </a:rPr>
            <a:t>歳計剰余金処分による積立てを行うとともに、財源不足に対する取崩し</a:t>
          </a:r>
          <a:r>
            <a:rPr lang="ja-JP" altLang="ja-JP" sz="1000" b="0">
              <a:solidFill>
                <a:schemeClr val="tx1"/>
              </a:solidFill>
              <a:effectLst/>
              <a:latin typeface="+mn-lt"/>
              <a:ea typeface="+mn-ea"/>
              <a:cs typeface="+mn-cs"/>
            </a:rPr>
            <a:t>が、</a:t>
          </a:r>
          <a:r>
            <a:rPr lang="ja-JP" altLang="en-US" sz="1000" b="0">
              <a:solidFill>
                <a:schemeClr val="tx1"/>
              </a:solidFill>
              <a:effectLst/>
              <a:latin typeface="+mn-lt"/>
              <a:ea typeface="+mn-ea"/>
              <a:cs typeface="+mn-cs"/>
            </a:rPr>
            <a:t>令和２年度に引き続き</a:t>
          </a:r>
          <a:r>
            <a:rPr lang="ja-JP" altLang="ja-JP" sz="1000" b="0">
              <a:solidFill>
                <a:schemeClr val="tx1"/>
              </a:solidFill>
              <a:effectLst/>
              <a:latin typeface="+mn-lt"/>
              <a:ea typeface="+mn-ea"/>
              <a:cs typeface="+mn-cs"/>
            </a:rPr>
            <a:t>不要となったため、基金の</a:t>
          </a:r>
          <a:r>
            <a:rPr lang="ja-JP" altLang="ja-JP" sz="1000">
              <a:solidFill>
                <a:schemeClr val="tx1"/>
              </a:solidFill>
              <a:effectLst/>
              <a:latin typeface="+mn-lt"/>
              <a:ea typeface="+mn-ea"/>
              <a:cs typeface="+mn-cs"/>
            </a:rPr>
            <a:t>積み増しができたことなどから、比率は改善されたところである。</a:t>
          </a:r>
          <a:r>
            <a:rPr lang="en-US" altLang="ja-JP" sz="1000" b="0">
              <a:solidFill>
                <a:schemeClr val="tx1"/>
              </a:solidFill>
              <a:effectLst/>
              <a:latin typeface="+mn-lt"/>
              <a:ea typeface="+mn-ea"/>
              <a:cs typeface="+mn-cs"/>
            </a:rPr>
            <a:t>今後</a:t>
          </a:r>
          <a:r>
            <a:rPr lang="ja-JP" altLang="ja-JP" sz="1000" b="0">
              <a:solidFill>
                <a:schemeClr val="tx1"/>
              </a:solidFill>
              <a:effectLst/>
              <a:latin typeface="+mn-lt"/>
              <a:ea typeface="+mn-ea"/>
              <a:cs typeface="+mn-cs"/>
            </a:rPr>
            <a:t>も</a:t>
          </a:r>
          <a:r>
            <a:rPr lang="en-US" altLang="ja-JP" sz="1000" b="0">
              <a:solidFill>
                <a:schemeClr val="tx1"/>
              </a:solidFill>
              <a:effectLst/>
              <a:latin typeface="+mn-lt"/>
              <a:ea typeface="+mn-ea"/>
              <a:cs typeface="+mn-cs"/>
            </a:rPr>
            <a:t>普通建設事業の厳選など地方債の発行抑制策を行う必要がある。</a:t>
          </a:r>
          <a:endParaRPr lang="ja-JP" altLang="ja-JP" sz="11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a:solidFill>
                <a:schemeClr val="tx1"/>
              </a:solidFill>
              <a:effectLst/>
              <a:latin typeface="+mn-lt"/>
              <a:ea typeface="+mn-ea"/>
              <a:cs typeface="+mn-cs"/>
            </a:rPr>
            <a:t>　住宅新築資金等貸付事業特別会計は、19年度以降赤字となっている。</a:t>
          </a:r>
          <a:endParaRPr lang="ja-JP" altLang="ja-JP" sz="1400">
            <a:solidFill>
              <a:schemeClr val="tx1"/>
            </a:solidFill>
            <a:effectLst/>
          </a:endParaRPr>
        </a:p>
        <a:p>
          <a:r>
            <a:rPr lang="en-US" altLang="ja-JP" sz="1100" b="0">
              <a:solidFill>
                <a:schemeClr val="tx1"/>
              </a:solidFill>
              <a:effectLst/>
              <a:latin typeface="+mn-lt"/>
              <a:ea typeface="+mn-ea"/>
              <a:cs typeface="+mn-cs"/>
            </a:rPr>
            <a:t>　これは、住宅新築資金等に係る貸付金の財源として借り入れた起債の元利償還金に対し、貸付者からの返済額が満たない状況となったことによるものである。</a:t>
          </a:r>
          <a:endParaRPr lang="ja-JP" altLang="ja-JP" sz="1400">
            <a:solidFill>
              <a:schemeClr val="tx1"/>
            </a:solidFill>
            <a:effectLst/>
          </a:endParaRPr>
        </a:p>
        <a:p>
          <a:r>
            <a:rPr lang="en-US" altLang="ja-JP" sz="1100" b="0">
              <a:solidFill>
                <a:schemeClr val="tx1"/>
              </a:solidFill>
              <a:effectLst/>
              <a:latin typeface="+mn-lt"/>
              <a:ea typeface="+mn-ea"/>
              <a:cs typeface="+mn-cs"/>
            </a:rPr>
            <a:t>　赤字額は年々増加傾向で推移しているため、今後は、財産処分等の法的措置による貸付金の回収を検討するなど、赤字解消に向けた対策が急務となっている。</a:t>
          </a:r>
          <a:endParaRPr lang="ja-JP" altLang="ja-JP" sz="1400">
            <a:solidFill>
              <a:schemeClr val="tx1"/>
            </a:solidFill>
            <a:effectLst/>
          </a:endParaRPr>
        </a:p>
        <a:p>
          <a:r>
            <a:rPr lang="en-US" altLang="ja-JP" sz="1100" b="0">
              <a:solidFill>
                <a:schemeClr val="tx1"/>
              </a:solidFill>
              <a:effectLst/>
              <a:latin typeface="+mn-lt"/>
              <a:ea typeface="+mn-ea"/>
              <a:cs typeface="+mn-cs"/>
            </a:rPr>
            <a:t>　なお、その他の会計については、現在に至るまで黒字を維持している。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c r="B2" s="179" t="s">
        <v>81</v>
      </c>
      <c r="C2" s="179"/>
      <c r="D2" s="180"/>
    </row>
    <row r="3" spans="1:119" ht="18.75" customHeight="1" thickBot="1">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5539096</v>
      </c>
      <c r="BO4" s="375"/>
      <c r="BP4" s="375"/>
      <c r="BQ4" s="375"/>
      <c r="BR4" s="375"/>
      <c r="BS4" s="375"/>
      <c r="BT4" s="375"/>
      <c r="BU4" s="376"/>
      <c r="BV4" s="374">
        <v>4089388</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9.1</v>
      </c>
      <c r="CU4" s="381"/>
      <c r="CV4" s="381"/>
      <c r="CW4" s="381"/>
      <c r="CX4" s="381"/>
      <c r="CY4" s="381"/>
      <c r="CZ4" s="381"/>
      <c r="DA4" s="382"/>
      <c r="DB4" s="380">
        <v>2.9</v>
      </c>
      <c r="DC4" s="381"/>
      <c r="DD4" s="381"/>
      <c r="DE4" s="381"/>
      <c r="DF4" s="381"/>
      <c r="DG4" s="381"/>
      <c r="DH4" s="381"/>
      <c r="DI4" s="382"/>
    </row>
    <row r="5" spans="1:119" ht="18.75" customHeight="1">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5302419</v>
      </c>
      <c r="BO5" s="412"/>
      <c r="BP5" s="412"/>
      <c r="BQ5" s="412"/>
      <c r="BR5" s="412"/>
      <c r="BS5" s="412"/>
      <c r="BT5" s="412"/>
      <c r="BU5" s="413"/>
      <c r="BV5" s="411">
        <v>4013067</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81.900000000000006</v>
      </c>
      <c r="CU5" s="409"/>
      <c r="CV5" s="409"/>
      <c r="CW5" s="409"/>
      <c r="CX5" s="409"/>
      <c r="CY5" s="409"/>
      <c r="CZ5" s="409"/>
      <c r="DA5" s="410"/>
      <c r="DB5" s="408">
        <v>84.6</v>
      </c>
      <c r="DC5" s="409"/>
      <c r="DD5" s="409"/>
      <c r="DE5" s="409"/>
      <c r="DF5" s="409"/>
      <c r="DG5" s="409"/>
      <c r="DH5" s="409"/>
      <c r="DI5" s="410"/>
    </row>
    <row r="6" spans="1:119" ht="18.75" customHeight="1">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236677</v>
      </c>
      <c r="BO6" s="412"/>
      <c r="BP6" s="412"/>
      <c r="BQ6" s="412"/>
      <c r="BR6" s="412"/>
      <c r="BS6" s="412"/>
      <c r="BT6" s="412"/>
      <c r="BU6" s="413"/>
      <c r="BV6" s="411">
        <v>76321</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84.5</v>
      </c>
      <c r="CU6" s="449"/>
      <c r="CV6" s="449"/>
      <c r="CW6" s="449"/>
      <c r="CX6" s="449"/>
      <c r="CY6" s="449"/>
      <c r="CZ6" s="449"/>
      <c r="DA6" s="450"/>
      <c r="DB6" s="448">
        <v>86.9</v>
      </c>
      <c r="DC6" s="449"/>
      <c r="DD6" s="449"/>
      <c r="DE6" s="449"/>
      <c r="DF6" s="449"/>
      <c r="DG6" s="449"/>
      <c r="DH6" s="449"/>
      <c r="DI6" s="450"/>
    </row>
    <row r="7" spans="1:119" ht="18.75" customHeight="1">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10630</v>
      </c>
      <c r="BO7" s="412"/>
      <c r="BP7" s="412"/>
      <c r="BQ7" s="412"/>
      <c r="BR7" s="412"/>
      <c r="BS7" s="412"/>
      <c r="BT7" s="412"/>
      <c r="BU7" s="413"/>
      <c r="BV7" s="411">
        <v>10163</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2497092</v>
      </c>
      <c r="CU7" s="412"/>
      <c r="CV7" s="412"/>
      <c r="CW7" s="412"/>
      <c r="CX7" s="412"/>
      <c r="CY7" s="412"/>
      <c r="CZ7" s="412"/>
      <c r="DA7" s="413"/>
      <c r="DB7" s="411">
        <v>2250298</v>
      </c>
      <c r="DC7" s="412"/>
      <c r="DD7" s="412"/>
      <c r="DE7" s="412"/>
      <c r="DF7" s="412"/>
      <c r="DG7" s="412"/>
      <c r="DH7" s="412"/>
      <c r="DI7" s="413"/>
    </row>
    <row r="8" spans="1:119" ht="18.75" customHeight="1" thickBot="1">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226047</v>
      </c>
      <c r="BO8" s="412"/>
      <c r="BP8" s="412"/>
      <c r="BQ8" s="412"/>
      <c r="BR8" s="412"/>
      <c r="BS8" s="412"/>
      <c r="BT8" s="412"/>
      <c r="BU8" s="413"/>
      <c r="BV8" s="411">
        <v>66158</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0.16</v>
      </c>
      <c r="CU8" s="452"/>
      <c r="CV8" s="452"/>
      <c r="CW8" s="452"/>
      <c r="CX8" s="452"/>
      <c r="CY8" s="452"/>
      <c r="CZ8" s="452"/>
      <c r="DA8" s="453"/>
      <c r="DB8" s="451">
        <v>0.17</v>
      </c>
      <c r="DC8" s="452"/>
      <c r="DD8" s="452"/>
      <c r="DE8" s="452"/>
      <c r="DF8" s="452"/>
      <c r="DG8" s="452"/>
      <c r="DH8" s="452"/>
      <c r="DI8" s="453"/>
    </row>
    <row r="9" spans="1:119" ht="18.75" customHeight="1" thickBot="1">
      <c r="A9" s="178"/>
      <c r="B9" s="405" t="s">
        <v>112</v>
      </c>
      <c r="C9" s="406"/>
      <c r="D9" s="406"/>
      <c r="E9" s="406"/>
      <c r="F9" s="406"/>
      <c r="G9" s="406"/>
      <c r="H9" s="406"/>
      <c r="I9" s="406"/>
      <c r="J9" s="406"/>
      <c r="K9" s="454"/>
      <c r="L9" s="455" t="s">
        <v>113</v>
      </c>
      <c r="M9" s="456"/>
      <c r="N9" s="456"/>
      <c r="O9" s="456"/>
      <c r="P9" s="456"/>
      <c r="Q9" s="457"/>
      <c r="R9" s="458">
        <v>3674</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94</v>
      </c>
      <c r="AV9" s="444"/>
      <c r="AW9" s="444"/>
      <c r="AX9" s="444"/>
      <c r="AY9" s="445" t="s">
        <v>116</v>
      </c>
      <c r="AZ9" s="446"/>
      <c r="BA9" s="446"/>
      <c r="BB9" s="446"/>
      <c r="BC9" s="446"/>
      <c r="BD9" s="446"/>
      <c r="BE9" s="446"/>
      <c r="BF9" s="446"/>
      <c r="BG9" s="446"/>
      <c r="BH9" s="446"/>
      <c r="BI9" s="446"/>
      <c r="BJ9" s="446"/>
      <c r="BK9" s="446"/>
      <c r="BL9" s="446"/>
      <c r="BM9" s="447"/>
      <c r="BN9" s="411">
        <v>159889</v>
      </c>
      <c r="BO9" s="412"/>
      <c r="BP9" s="412"/>
      <c r="BQ9" s="412"/>
      <c r="BR9" s="412"/>
      <c r="BS9" s="412"/>
      <c r="BT9" s="412"/>
      <c r="BU9" s="413"/>
      <c r="BV9" s="411">
        <v>-2053</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18</v>
      </c>
      <c r="CU9" s="409"/>
      <c r="CV9" s="409"/>
      <c r="CW9" s="409"/>
      <c r="CX9" s="409"/>
      <c r="CY9" s="409"/>
      <c r="CZ9" s="409"/>
      <c r="DA9" s="410"/>
      <c r="DB9" s="408">
        <v>16.600000000000001</v>
      </c>
      <c r="DC9" s="409"/>
      <c r="DD9" s="409"/>
      <c r="DE9" s="409"/>
      <c r="DF9" s="409"/>
      <c r="DG9" s="409"/>
      <c r="DH9" s="409"/>
      <c r="DI9" s="410"/>
    </row>
    <row r="10" spans="1:119" ht="18.75" customHeight="1" thickBot="1">
      <c r="A10" s="178"/>
      <c r="B10" s="405"/>
      <c r="C10" s="406"/>
      <c r="D10" s="406"/>
      <c r="E10" s="406"/>
      <c r="F10" s="406"/>
      <c r="G10" s="406"/>
      <c r="H10" s="406"/>
      <c r="I10" s="406"/>
      <c r="J10" s="406"/>
      <c r="K10" s="454"/>
      <c r="L10" s="461" t="s">
        <v>118</v>
      </c>
      <c r="M10" s="441"/>
      <c r="N10" s="441"/>
      <c r="O10" s="441"/>
      <c r="P10" s="441"/>
      <c r="Q10" s="442"/>
      <c r="R10" s="462">
        <v>4072</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639</v>
      </c>
      <c r="BO10" s="412"/>
      <c r="BP10" s="412"/>
      <c r="BQ10" s="412"/>
      <c r="BR10" s="412"/>
      <c r="BS10" s="412"/>
      <c r="BT10" s="412"/>
      <c r="BU10" s="413"/>
      <c r="BV10" s="411">
        <v>611</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129</v>
      </c>
      <c r="DC11" s="452"/>
      <c r="DD11" s="452"/>
      <c r="DE11" s="452"/>
      <c r="DF11" s="452"/>
      <c r="DG11" s="452"/>
      <c r="DH11" s="452"/>
      <c r="DI11" s="453"/>
    </row>
    <row r="12" spans="1:119" ht="18.75" customHeight="1">
      <c r="A12" s="178"/>
      <c r="B12" s="471" t="s">
        <v>130</v>
      </c>
      <c r="C12" s="472"/>
      <c r="D12" s="472"/>
      <c r="E12" s="472"/>
      <c r="F12" s="472"/>
      <c r="G12" s="472"/>
      <c r="H12" s="472"/>
      <c r="I12" s="472"/>
      <c r="J12" s="472"/>
      <c r="K12" s="473"/>
      <c r="L12" s="480" t="s">
        <v>131</v>
      </c>
      <c r="M12" s="481"/>
      <c r="N12" s="481"/>
      <c r="O12" s="481"/>
      <c r="P12" s="481"/>
      <c r="Q12" s="482"/>
      <c r="R12" s="483">
        <v>3747</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94</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129</v>
      </c>
      <c r="CU12" s="452"/>
      <c r="CV12" s="452"/>
      <c r="CW12" s="452"/>
      <c r="CX12" s="452"/>
      <c r="CY12" s="452"/>
      <c r="CZ12" s="452"/>
      <c r="DA12" s="453"/>
      <c r="DB12" s="451" t="s">
        <v>129</v>
      </c>
      <c r="DC12" s="452"/>
      <c r="DD12" s="452"/>
      <c r="DE12" s="452"/>
      <c r="DF12" s="452"/>
      <c r="DG12" s="452"/>
      <c r="DH12" s="452"/>
      <c r="DI12" s="453"/>
    </row>
    <row r="13" spans="1:119" ht="18.75" customHeight="1">
      <c r="A13" s="178"/>
      <c r="B13" s="474"/>
      <c r="C13" s="475"/>
      <c r="D13" s="475"/>
      <c r="E13" s="475"/>
      <c r="F13" s="475"/>
      <c r="G13" s="475"/>
      <c r="H13" s="475"/>
      <c r="I13" s="475"/>
      <c r="J13" s="475"/>
      <c r="K13" s="476"/>
      <c r="L13" s="187"/>
      <c r="M13" s="502" t="s">
        <v>137</v>
      </c>
      <c r="N13" s="503"/>
      <c r="O13" s="503"/>
      <c r="P13" s="503"/>
      <c r="Q13" s="504"/>
      <c r="R13" s="495">
        <v>3726</v>
      </c>
      <c r="S13" s="496"/>
      <c r="T13" s="496"/>
      <c r="U13" s="496"/>
      <c r="V13" s="497"/>
      <c r="W13" s="427" t="s">
        <v>138</v>
      </c>
      <c r="X13" s="428"/>
      <c r="Y13" s="428"/>
      <c r="Z13" s="428"/>
      <c r="AA13" s="428"/>
      <c r="AB13" s="418"/>
      <c r="AC13" s="462">
        <v>262</v>
      </c>
      <c r="AD13" s="463"/>
      <c r="AE13" s="463"/>
      <c r="AF13" s="463"/>
      <c r="AG13" s="505"/>
      <c r="AH13" s="462">
        <v>291</v>
      </c>
      <c r="AI13" s="463"/>
      <c r="AJ13" s="463"/>
      <c r="AK13" s="463"/>
      <c r="AL13" s="464"/>
      <c r="AM13" s="440" t="s">
        <v>139</v>
      </c>
      <c r="AN13" s="441"/>
      <c r="AO13" s="441"/>
      <c r="AP13" s="441"/>
      <c r="AQ13" s="441"/>
      <c r="AR13" s="441"/>
      <c r="AS13" s="441"/>
      <c r="AT13" s="442"/>
      <c r="AU13" s="443" t="s">
        <v>126</v>
      </c>
      <c r="AV13" s="444"/>
      <c r="AW13" s="444"/>
      <c r="AX13" s="444"/>
      <c r="AY13" s="445" t="s">
        <v>140</v>
      </c>
      <c r="AZ13" s="446"/>
      <c r="BA13" s="446"/>
      <c r="BB13" s="446"/>
      <c r="BC13" s="446"/>
      <c r="BD13" s="446"/>
      <c r="BE13" s="446"/>
      <c r="BF13" s="446"/>
      <c r="BG13" s="446"/>
      <c r="BH13" s="446"/>
      <c r="BI13" s="446"/>
      <c r="BJ13" s="446"/>
      <c r="BK13" s="446"/>
      <c r="BL13" s="446"/>
      <c r="BM13" s="447"/>
      <c r="BN13" s="411">
        <v>160528</v>
      </c>
      <c r="BO13" s="412"/>
      <c r="BP13" s="412"/>
      <c r="BQ13" s="412"/>
      <c r="BR13" s="412"/>
      <c r="BS13" s="412"/>
      <c r="BT13" s="412"/>
      <c r="BU13" s="413"/>
      <c r="BV13" s="411">
        <v>-1442</v>
      </c>
      <c r="BW13" s="412"/>
      <c r="BX13" s="412"/>
      <c r="BY13" s="412"/>
      <c r="BZ13" s="412"/>
      <c r="CA13" s="412"/>
      <c r="CB13" s="412"/>
      <c r="CC13" s="413"/>
      <c r="CD13" s="414" t="s">
        <v>141</v>
      </c>
      <c r="CE13" s="415"/>
      <c r="CF13" s="415"/>
      <c r="CG13" s="415"/>
      <c r="CH13" s="415"/>
      <c r="CI13" s="415"/>
      <c r="CJ13" s="415"/>
      <c r="CK13" s="415"/>
      <c r="CL13" s="415"/>
      <c r="CM13" s="415"/>
      <c r="CN13" s="415"/>
      <c r="CO13" s="415"/>
      <c r="CP13" s="415"/>
      <c r="CQ13" s="415"/>
      <c r="CR13" s="415"/>
      <c r="CS13" s="416"/>
      <c r="CT13" s="408">
        <v>5.6</v>
      </c>
      <c r="CU13" s="409"/>
      <c r="CV13" s="409"/>
      <c r="CW13" s="409"/>
      <c r="CX13" s="409"/>
      <c r="CY13" s="409"/>
      <c r="CZ13" s="409"/>
      <c r="DA13" s="410"/>
      <c r="DB13" s="408">
        <v>5.2</v>
      </c>
      <c r="DC13" s="409"/>
      <c r="DD13" s="409"/>
      <c r="DE13" s="409"/>
      <c r="DF13" s="409"/>
      <c r="DG13" s="409"/>
      <c r="DH13" s="409"/>
      <c r="DI13" s="410"/>
    </row>
    <row r="14" spans="1:119" ht="18.75" customHeight="1" thickBot="1">
      <c r="A14" s="178"/>
      <c r="B14" s="474"/>
      <c r="C14" s="475"/>
      <c r="D14" s="475"/>
      <c r="E14" s="475"/>
      <c r="F14" s="475"/>
      <c r="G14" s="475"/>
      <c r="H14" s="475"/>
      <c r="I14" s="475"/>
      <c r="J14" s="475"/>
      <c r="K14" s="476"/>
      <c r="L14" s="492" t="s">
        <v>142</v>
      </c>
      <c r="M14" s="493"/>
      <c r="N14" s="493"/>
      <c r="O14" s="493"/>
      <c r="P14" s="493"/>
      <c r="Q14" s="494"/>
      <c r="R14" s="495">
        <v>3814</v>
      </c>
      <c r="S14" s="496"/>
      <c r="T14" s="496"/>
      <c r="U14" s="496"/>
      <c r="V14" s="497"/>
      <c r="W14" s="401"/>
      <c r="X14" s="402"/>
      <c r="Y14" s="402"/>
      <c r="Z14" s="402"/>
      <c r="AA14" s="402"/>
      <c r="AB14" s="391"/>
      <c r="AC14" s="498">
        <v>15.7</v>
      </c>
      <c r="AD14" s="499"/>
      <c r="AE14" s="499"/>
      <c r="AF14" s="499"/>
      <c r="AG14" s="500"/>
      <c r="AH14" s="498">
        <v>16.2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143</v>
      </c>
      <c r="CE14" s="507"/>
      <c r="CF14" s="507"/>
      <c r="CG14" s="507"/>
      <c r="CH14" s="507"/>
      <c r="CI14" s="507"/>
      <c r="CJ14" s="507"/>
      <c r="CK14" s="507"/>
      <c r="CL14" s="507"/>
      <c r="CM14" s="507"/>
      <c r="CN14" s="507"/>
      <c r="CO14" s="507"/>
      <c r="CP14" s="507"/>
      <c r="CQ14" s="507"/>
      <c r="CR14" s="507"/>
      <c r="CS14" s="508"/>
      <c r="CT14" s="509">
        <v>31.3</v>
      </c>
      <c r="CU14" s="510"/>
      <c r="CV14" s="510"/>
      <c r="CW14" s="510"/>
      <c r="CX14" s="510"/>
      <c r="CY14" s="510"/>
      <c r="CZ14" s="510"/>
      <c r="DA14" s="511"/>
      <c r="DB14" s="509">
        <v>4.5999999999999996</v>
      </c>
      <c r="DC14" s="510"/>
      <c r="DD14" s="510"/>
      <c r="DE14" s="510"/>
      <c r="DF14" s="510"/>
      <c r="DG14" s="510"/>
      <c r="DH14" s="510"/>
      <c r="DI14" s="511"/>
    </row>
    <row r="15" spans="1:119" ht="18.75" customHeight="1">
      <c r="A15" s="178"/>
      <c r="B15" s="474"/>
      <c r="C15" s="475"/>
      <c r="D15" s="475"/>
      <c r="E15" s="475"/>
      <c r="F15" s="475"/>
      <c r="G15" s="475"/>
      <c r="H15" s="475"/>
      <c r="I15" s="475"/>
      <c r="J15" s="475"/>
      <c r="K15" s="476"/>
      <c r="L15" s="187"/>
      <c r="M15" s="502" t="s">
        <v>144</v>
      </c>
      <c r="N15" s="503"/>
      <c r="O15" s="503"/>
      <c r="P15" s="503"/>
      <c r="Q15" s="504"/>
      <c r="R15" s="495">
        <v>3779</v>
      </c>
      <c r="S15" s="496"/>
      <c r="T15" s="496"/>
      <c r="U15" s="496"/>
      <c r="V15" s="497"/>
      <c r="W15" s="427" t="s">
        <v>145</v>
      </c>
      <c r="X15" s="428"/>
      <c r="Y15" s="428"/>
      <c r="Z15" s="428"/>
      <c r="AA15" s="428"/>
      <c r="AB15" s="418"/>
      <c r="AC15" s="462">
        <v>285</v>
      </c>
      <c r="AD15" s="463"/>
      <c r="AE15" s="463"/>
      <c r="AF15" s="463"/>
      <c r="AG15" s="505"/>
      <c r="AH15" s="462">
        <v>335</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347266</v>
      </c>
      <c r="BO15" s="375"/>
      <c r="BP15" s="375"/>
      <c r="BQ15" s="375"/>
      <c r="BR15" s="375"/>
      <c r="BS15" s="375"/>
      <c r="BT15" s="375"/>
      <c r="BU15" s="376"/>
      <c r="BV15" s="374">
        <v>357368</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17.100000000000001</v>
      </c>
      <c r="AD16" s="499"/>
      <c r="AE16" s="499"/>
      <c r="AF16" s="499"/>
      <c r="AG16" s="500"/>
      <c r="AH16" s="498">
        <v>18.7</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2344575</v>
      </c>
      <c r="BO16" s="412"/>
      <c r="BP16" s="412"/>
      <c r="BQ16" s="412"/>
      <c r="BR16" s="412"/>
      <c r="BS16" s="412"/>
      <c r="BT16" s="412"/>
      <c r="BU16" s="413"/>
      <c r="BV16" s="411">
        <v>2113835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c r="A17" s="178"/>
      <c r="B17" s="477"/>
      <c r="C17" s="478"/>
      <c r="D17" s="478"/>
      <c r="E17" s="478"/>
      <c r="F17" s="478"/>
      <c r="G17" s="478"/>
      <c r="H17" s="478"/>
      <c r="I17" s="478"/>
      <c r="J17" s="478"/>
      <c r="K17" s="479"/>
      <c r="L17" s="192"/>
      <c r="M17" s="522" t="s">
        <v>151</v>
      </c>
      <c r="N17" s="523"/>
      <c r="O17" s="523"/>
      <c r="P17" s="523"/>
      <c r="Q17" s="524"/>
      <c r="R17" s="517" t="s">
        <v>152</v>
      </c>
      <c r="S17" s="518"/>
      <c r="T17" s="518"/>
      <c r="U17" s="518"/>
      <c r="V17" s="519"/>
      <c r="W17" s="427" t="s">
        <v>153</v>
      </c>
      <c r="X17" s="428"/>
      <c r="Y17" s="428"/>
      <c r="Z17" s="428"/>
      <c r="AA17" s="428"/>
      <c r="AB17" s="418"/>
      <c r="AC17" s="462">
        <v>1122</v>
      </c>
      <c r="AD17" s="463"/>
      <c r="AE17" s="463"/>
      <c r="AF17" s="463"/>
      <c r="AG17" s="505"/>
      <c r="AH17" s="462">
        <v>1165</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421786</v>
      </c>
      <c r="BO17" s="412"/>
      <c r="BP17" s="412"/>
      <c r="BQ17" s="412"/>
      <c r="BR17" s="412"/>
      <c r="BS17" s="412"/>
      <c r="BT17" s="412"/>
      <c r="BU17" s="413"/>
      <c r="BV17" s="411">
        <v>435117</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c r="A18" s="178"/>
      <c r="B18" s="533" t="s">
        <v>155</v>
      </c>
      <c r="C18" s="454"/>
      <c r="D18" s="454"/>
      <c r="E18" s="534"/>
      <c r="F18" s="534"/>
      <c r="G18" s="534"/>
      <c r="H18" s="534"/>
      <c r="I18" s="534"/>
      <c r="J18" s="534"/>
      <c r="K18" s="534"/>
      <c r="L18" s="535">
        <v>98.45</v>
      </c>
      <c r="M18" s="535"/>
      <c r="N18" s="535"/>
      <c r="O18" s="535"/>
      <c r="P18" s="535"/>
      <c r="Q18" s="535"/>
      <c r="R18" s="536"/>
      <c r="S18" s="536"/>
      <c r="T18" s="536"/>
      <c r="U18" s="536"/>
      <c r="V18" s="537"/>
      <c r="W18" s="429"/>
      <c r="X18" s="430"/>
      <c r="Y18" s="430"/>
      <c r="Z18" s="430"/>
      <c r="AA18" s="430"/>
      <c r="AB18" s="421"/>
      <c r="AC18" s="538">
        <v>67.2</v>
      </c>
      <c r="AD18" s="539"/>
      <c r="AE18" s="539"/>
      <c r="AF18" s="539"/>
      <c r="AG18" s="540"/>
      <c r="AH18" s="538">
        <v>65</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2061693</v>
      </c>
      <c r="BO18" s="412"/>
      <c r="BP18" s="412"/>
      <c r="BQ18" s="412"/>
      <c r="BR18" s="412"/>
      <c r="BS18" s="412"/>
      <c r="BT18" s="412"/>
      <c r="BU18" s="413"/>
      <c r="BV18" s="411">
        <v>1906727</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c r="A19" s="178"/>
      <c r="B19" s="533" t="s">
        <v>157</v>
      </c>
      <c r="C19" s="454"/>
      <c r="D19" s="454"/>
      <c r="E19" s="534"/>
      <c r="F19" s="534"/>
      <c r="G19" s="534"/>
      <c r="H19" s="534"/>
      <c r="I19" s="534"/>
      <c r="J19" s="534"/>
      <c r="K19" s="534"/>
      <c r="L19" s="542">
        <v>37</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2816554</v>
      </c>
      <c r="BO19" s="412"/>
      <c r="BP19" s="412"/>
      <c r="BQ19" s="412"/>
      <c r="BR19" s="412"/>
      <c r="BS19" s="412"/>
      <c r="BT19" s="412"/>
      <c r="BU19" s="413"/>
      <c r="BV19" s="411">
        <v>2633988</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c r="A20" s="178"/>
      <c r="B20" s="533" t="s">
        <v>159</v>
      </c>
      <c r="C20" s="454"/>
      <c r="D20" s="454"/>
      <c r="E20" s="534"/>
      <c r="F20" s="534"/>
      <c r="G20" s="534"/>
      <c r="H20" s="534"/>
      <c r="I20" s="534"/>
      <c r="J20" s="534"/>
      <c r="K20" s="534"/>
      <c r="L20" s="542">
        <v>1603</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5520546</v>
      </c>
      <c r="BO22" s="375"/>
      <c r="BP22" s="375"/>
      <c r="BQ22" s="375"/>
      <c r="BR22" s="375"/>
      <c r="BS22" s="375"/>
      <c r="BT22" s="375"/>
      <c r="BU22" s="376"/>
      <c r="BV22" s="374">
        <v>4451289</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5032417</v>
      </c>
      <c r="BO23" s="412"/>
      <c r="BP23" s="412"/>
      <c r="BQ23" s="412"/>
      <c r="BR23" s="412"/>
      <c r="BS23" s="412"/>
      <c r="BT23" s="412"/>
      <c r="BU23" s="413"/>
      <c r="BV23" s="411">
        <v>4013190</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c r="A24" s="178"/>
      <c r="B24" s="582"/>
      <c r="C24" s="558"/>
      <c r="D24" s="559"/>
      <c r="E24" s="461" t="s">
        <v>169</v>
      </c>
      <c r="F24" s="441"/>
      <c r="G24" s="441"/>
      <c r="H24" s="441"/>
      <c r="I24" s="441"/>
      <c r="J24" s="441"/>
      <c r="K24" s="442"/>
      <c r="L24" s="462">
        <v>1</v>
      </c>
      <c r="M24" s="463"/>
      <c r="N24" s="463"/>
      <c r="O24" s="463"/>
      <c r="P24" s="505"/>
      <c r="Q24" s="462">
        <v>6750</v>
      </c>
      <c r="R24" s="463"/>
      <c r="S24" s="463"/>
      <c r="T24" s="463"/>
      <c r="U24" s="463"/>
      <c r="V24" s="505"/>
      <c r="W24" s="557"/>
      <c r="X24" s="558"/>
      <c r="Y24" s="559"/>
      <c r="Z24" s="461" t="s">
        <v>170</v>
      </c>
      <c r="AA24" s="441"/>
      <c r="AB24" s="441"/>
      <c r="AC24" s="441"/>
      <c r="AD24" s="441"/>
      <c r="AE24" s="441"/>
      <c r="AF24" s="441"/>
      <c r="AG24" s="442"/>
      <c r="AH24" s="462">
        <v>67</v>
      </c>
      <c r="AI24" s="463"/>
      <c r="AJ24" s="463"/>
      <c r="AK24" s="463"/>
      <c r="AL24" s="505"/>
      <c r="AM24" s="462">
        <v>198052</v>
      </c>
      <c r="AN24" s="463"/>
      <c r="AO24" s="463"/>
      <c r="AP24" s="463"/>
      <c r="AQ24" s="463"/>
      <c r="AR24" s="505"/>
      <c r="AS24" s="462">
        <v>2956</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4348572</v>
      </c>
      <c r="BO24" s="412"/>
      <c r="BP24" s="412"/>
      <c r="BQ24" s="412"/>
      <c r="BR24" s="412"/>
      <c r="BS24" s="412"/>
      <c r="BT24" s="412"/>
      <c r="BU24" s="413"/>
      <c r="BV24" s="411">
        <v>3228063</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c r="A25" s="178"/>
      <c r="B25" s="582"/>
      <c r="C25" s="558"/>
      <c r="D25" s="559"/>
      <c r="E25" s="461" t="s">
        <v>172</v>
      </c>
      <c r="F25" s="441"/>
      <c r="G25" s="441"/>
      <c r="H25" s="441"/>
      <c r="I25" s="441"/>
      <c r="J25" s="441"/>
      <c r="K25" s="442"/>
      <c r="L25" s="462">
        <v>1</v>
      </c>
      <c r="M25" s="463"/>
      <c r="N25" s="463"/>
      <c r="O25" s="463"/>
      <c r="P25" s="505"/>
      <c r="Q25" s="462">
        <v>5355</v>
      </c>
      <c r="R25" s="463"/>
      <c r="S25" s="463"/>
      <c r="T25" s="463"/>
      <c r="U25" s="463"/>
      <c r="V25" s="505"/>
      <c r="W25" s="557"/>
      <c r="X25" s="558"/>
      <c r="Y25" s="559"/>
      <c r="Z25" s="461" t="s">
        <v>173</v>
      </c>
      <c r="AA25" s="441"/>
      <c r="AB25" s="441"/>
      <c r="AC25" s="441"/>
      <c r="AD25" s="441"/>
      <c r="AE25" s="441"/>
      <c r="AF25" s="441"/>
      <c r="AG25" s="442"/>
      <c r="AH25" s="462" t="s">
        <v>129</v>
      </c>
      <c r="AI25" s="463"/>
      <c r="AJ25" s="463"/>
      <c r="AK25" s="463"/>
      <c r="AL25" s="505"/>
      <c r="AM25" s="462" t="s">
        <v>174</v>
      </c>
      <c r="AN25" s="463"/>
      <c r="AO25" s="463"/>
      <c r="AP25" s="463"/>
      <c r="AQ25" s="463"/>
      <c r="AR25" s="505"/>
      <c r="AS25" s="462" t="s">
        <v>174</v>
      </c>
      <c r="AT25" s="463"/>
      <c r="AU25" s="463"/>
      <c r="AV25" s="463"/>
      <c r="AW25" s="463"/>
      <c r="AX25" s="464"/>
      <c r="AY25" s="371" t="s">
        <v>175</v>
      </c>
      <c r="AZ25" s="372"/>
      <c r="BA25" s="372"/>
      <c r="BB25" s="372"/>
      <c r="BC25" s="372"/>
      <c r="BD25" s="372"/>
      <c r="BE25" s="372"/>
      <c r="BF25" s="372"/>
      <c r="BG25" s="372"/>
      <c r="BH25" s="372"/>
      <c r="BI25" s="372"/>
      <c r="BJ25" s="372"/>
      <c r="BK25" s="372"/>
      <c r="BL25" s="372"/>
      <c r="BM25" s="373"/>
      <c r="BN25" s="374">
        <v>319383</v>
      </c>
      <c r="BO25" s="375"/>
      <c r="BP25" s="375"/>
      <c r="BQ25" s="375"/>
      <c r="BR25" s="375"/>
      <c r="BS25" s="375"/>
      <c r="BT25" s="375"/>
      <c r="BU25" s="376"/>
      <c r="BV25" s="374">
        <v>1552308</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c r="A26" s="178"/>
      <c r="B26" s="582"/>
      <c r="C26" s="558"/>
      <c r="D26" s="559"/>
      <c r="E26" s="461" t="s">
        <v>176</v>
      </c>
      <c r="F26" s="441"/>
      <c r="G26" s="441"/>
      <c r="H26" s="441"/>
      <c r="I26" s="441"/>
      <c r="J26" s="441"/>
      <c r="K26" s="442"/>
      <c r="L26" s="462">
        <v>1</v>
      </c>
      <c r="M26" s="463"/>
      <c r="N26" s="463"/>
      <c r="O26" s="463"/>
      <c r="P26" s="505"/>
      <c r="Q26" s="462">
        <v>5082</v>
      </c>
      <c r="R26" s="463"/>
      <c r="S26" s="463"/>
      <c r="T26" s="463"/>
      <c r="U26" s="463"/>
      <c r="V26" s="505"/>
      <c r="W26" s="557"/>
      <c r="X26" s="558"/>
      <c r="Y26" s="559"/>
      <c r="Z26" s="461" t="s">
        <v>177</v>
      </c>
      <c r="AA26" s="563"/>
      <c r="AB26" s="563"/>
      <c r="AC26" s="563"/>
      <c r="AD26" s="563"/>
      <c r="AE26" s="563"/>
      <c r="AF26" s="563"/>
      <c r="AG26" s="564"/>
      <c r="AH26" s="462" t="s">
        <v>174</v>
      </c>
      <c r="AI26" s="463"/>
      <c r="AJ26" s="463"/>
      <c r="AK26" s="463"/>
      <c r="AL26" s="505"/>
      <c r="AM26" s="462" t="s">
        <v>129</v>
      </c>
      <c r="AN26" s="463"/>
      <c r="AO26" s="463"/>
      <c r="AP26" s="463"/>
      <c r="AQ26" s="463"/>
      <c r="AR26" s="505"/>
      <c r="AS26" s="462" t="s">
        <v>174</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129</v>
      </c>
      <c r="BO26" s="412"/>
      <c r="BP26" s="412"/>
      <c r="BQ26" s="412"/>
      <c r="BR26" s="412"/>
      <c r="BS26" s="412"/>
      <c r="BT26" s="412"/>
      <c r="BU26" s="413"/>
      <c r="BV26" s="411" t="s">
        <v>179</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c r="A27" s="178"/>
      <c r="B27" s="582"/>
      <c r="C27" s="558"/>
      <c r="D27" s="559"/>
      <c r="E27" s="461" t="s">
        <v>180</v>
      </c>
      <c r="F27" s="441"/>
      <c r="G27" s="441"/>
      <c r="H27" s="441"/>
      <c r="I27" s="441"/>
      <c r="J27" s="441"/>
      <c r="K27" s="442"/>
      <c r="L27" s="462">
        <v>1</v>
      </c>
      <c r="M27" s="463"/>
      <c r="N27" s="463"/>
      <c r="O27" s="463"/>
      <c r="P27" s="505"/>
      <c r="Q27" s="462">
        <v>2130</v>
      </c>
      <c r="R27" s="463"/>
      <c r="S27" s="463"/>
      <c r="T27" s="463"/>
      <c r="U27" s="463"/>
      <c r="V27" s="505"/>
      <c r="W27" s="557"/>
      <c r="X27" s="558"/>
      <c r="Y27" s="559"/>
      <c r="Z27" s="461" t="s">
        <v>181</v>
      </c>
      <c r="AA27" s="441"/>
      <c r="AB27" s="441"/>
      <c r="AC27" s="441"/>
      <c r="AD27" s="441"/>
      <c r="AE27" s="441"/>
      <c r="AF27" s="441"/>
      <c r="AG27" s="442"/>
      <c r="AH27" s="462" t="s">
        <v>174</v>
      </c>
      <c r="AI27" s="463"/>
      <c r="AJ27" s="463"/>
      <c r="AK27" s="463"/>
      <c r="AL27" s="505"/>
      <c r="AM27" s="462" t="s">
        <v>129</v>
      </c>
      <c r="AN27" s="463"/>
      <c r="AO27" s="463"/>
      <c r="AP27" s="463"/>
      <c r="AQ27" s="463"/>
      <c r="AR27" s="505"/>
      <c r="AS27" s="462" t="s">
        <v>174</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75805</v>
      </c>
      <c r="BO27" s="531"/>
      <c r="BP27" s="531"/>
      <c r="BQ27" s="531"/>
      <c r="BR27" s="531"/>
      <c r="BS27" s="531"/>
      <c r="BT27" s="531"/>
      <c r="BU27" s="532"/>
      <c r="BV27" s="530">
        <v>75805</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c r="A28" s="178"/>
      <c r="B28" s="582"/>
      <c r="C28" s="558"/>
      <c r="D28" s="559"/>
      <c r="E28" s="461" t="s">
        <v>183</v>
      </c>
      <c r="F28" s="441"/>
      <c r="G28" s="441"/>
      <c r="H28" s="441"/>
      <c r="I28" s="441"/>
      <c r="J28" s="441"/>
      <c r="K28" s="442"/>
      <c r="L28" s="462">
        <v>1</v>
      </c>
      <c r="M28" s="463"/>
      <c r="N28" s="463"/>
      <c r="O28" s="463"/>
      <c r="P28" s="505"/>
      <c r="Q28" s="462">
        <v>1780</v>
      </c>
      <c r="R28" s="463"/>
      <c r="S28" s="463"/>
      <c r="T28" s="463"/>
      <c r="U28" s="463"/>
      <c r="V28" s="505"/>
      <c r="W28" s="557"/>
      <c r="X28" s="558"/>
      <c r="Y28" s="559"/>
      <c r="Z28" s="461" t="s">
        <v>184</v>
      </c>
      <c r="AA28" s="441"/>
      <c r="AB28" s="441"/>
      <c r="AC28" s="441"/>
      <c r="AD28" s="441"/>
      <c r="AE28" s="441"/>
      <c r="AF28" s="441"/>
      <c r="AG28" s="442"/>
      <c r="AH28" s="462" t="s">
        <v>174</v>
      </c>
      <c r="AI28" s="463"/>
      <c r="AJ28" s="463"/>
      <c r="AK28" s="463"/>
      <c r="AL28" s="505"/>
      <c r="AM28" s="462" t="s">
        <v>129</v>
      </c>
      <c r="AN28" s="463"/>
      <c r="AO28" s="463"/>
      <c r="AP28" s="463"/>
      <c r="AQ28" s="463"/>
      <c r="AR28" s="505"/>
      <c r="AS28" s="462" t="s">
        <v>174</v>
      </c>
      <c r="AT28" s="463"/>
      <c r="AU28" s="463"/>
      <c r="AV28" s="463"/>
      <c r="AW28" s="463"/>
      <c r="AX28" s="464"/>
      <c r="AY28" s="565" t="s">
        <v>185</v>
      </c>
      <c r="AZ28" s="566"/>
      <c r="BA28" s="566"/>
      <c r="BB28" s="567"/>
      <c r="BC28" s="371" t="s">
        <v>48</v>
      </c>
      <c r="BD28" s="372"/>
      <c r="BE28" s="372"/>
      <c r="BF28" s="372"/>
      <c r="BG28" s="372"/>
      <c r="BH28" s="372"/>
      <c r="BI28" s="372"/>
      <c r="BJ28" s="372"/>
      <c r="BK28" s="372"/>
      <c r="BL28" s="372"/>
      <c r="BM28" s="373"/>
      <c r="BN28" s="374">
        <v>964403</v>
      </c>
      <c r="BO28" s="375"/>
      <c r="BP28" s="375"/>
      <c r="BQ28" s="375"/>
      <c r="BR28" s="375"/>
      <c r="BS28" s="375"/>
      <c r="BT28" s="375"/>
      <c r="BU28" s="376"/>
      <c r="BV28" s="374">
        <v>906764</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c r="A29" s="178"/>
      <c r="B29" s="582"/>
      <c r="C29" s="558"/>
      <c r="D29" s="559"/>
      <c r="E29" s="461" t="s">
        <v>186</v>
      </c>
      <c r="F29" s="441"/>
      <c r="G29" s="441"/>
      <c r="H29" s="441"/>
      <c r="I29" s="441"/>
      <c r="J29" s="441"/>
      <c r="K29" s="442"/>
      <c r="L29" s="462">
        <v>5</v>
      </c>
      <c r="M29" s="463"/>
      <c r="N29" s="463"/>
      <c r="O29" s="463"/>
      <c r="P29" s="505"/>
      <c r="Q29" s="462">
        <v>1630</v>
      </c>
      <c r="R29" s="463"/>
      <c r="S29" s="463"/>
      <c r="T29" s="463"/>
      <c r="U29" s="463"/>
      <c r="V29" s="505"/>
      <c r="W29" s="560"/>
      <c r="X29" s="561"/>
      <c r="Y29" s="562"/>
      <c r="Z29" s="461" t="s">
        <v>187</v>
      </c>
      <c r="AA29" s="441"/>
      <c r="AB29" s="441"/>
      <c r="AC29" s="441"/>
      <c r="AD29" s="441"/>
      <c r="AE29" s="441"/>
      <c r="AF29" s="441"/>
      <c r="AG29" s="442"/>
      <c r="AH29" s="462">
        <v>67</v>
      </c>
      <c r="AI29" s="463"/>
      <c r="AJ29" s="463"/>
      <c r="AK29" s="463"/>
      <c r="AL29" s="505"/>
      <c r="AM29" s="462">
        <v>198052</v>
      </c>
      <c r="AN29" s="463"/>
      <c r="AO29" s="463"/>
      <c r="AP29" s="463"/>
      <c r="AQ29" s="463"/>
      <c r="AR29" s="505"/>
      <c r="AS29" s="462">
        <v>2956</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115342</v>
      </c>
      <c r="BO29" s="412"/>
      <c r="BP29" s="412"/>
      <c r="BQ29" s="412"/>
      <c r="BR29" s="412"/>
      <c r="BS29" s="412"/>
      <c r="BT29" s="412"/>
      <c r="BU29" s="413"/>
      <c r="BV29" s="411">
        <v>65322</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95.2</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280668</v>
      </c>
      <c r="BO30" s="531"/>
      <c r="BP30" s="531"/>
      <c r="BQ30" s="531"/>
      <c r="BR30" s="531"/>
      <c r="BS30" s="531"/>
      <c r="BT30" s="531"/>
      <c r="BU30" s="532"/>
      <c r="BV30" s="530">
        <v>458401</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196</v>
      </c>
      <c r="V33" s="435"/>
      <c r="W33" s="400" t="s">
        <v>198</v>
      </c>
      <c r="X33" s="400"/>
      <c r="Y33" s="400"/>
      <c r="Z33" s="400"/>
      <c r="AA33" s="400"/>
      <c r="AB33" s="400"/>
      <c r="AC33" s="400"/>
      <c r="AD33" s="400"/>
      <c r="AE33" s="400"/>
      <c r="AF33" s="400"/>
      <c r="AG33" s="400"/>
      <c r="AH33" s="400"/>
      <c r="AI33" s="400"/>
      <c r="AJ33" s="400"/>
      <c r="AK33" s="400"/>
      <c r="AL33" s="203"/>
      <c r="AM33" s="435" t="s">
        <v>199</v>
      </c>
      <c r="AN33" s="435"/>
      <c r="AO33" s="400" t="s">
        <v>200</v>
      </c>
      <c r="AP33" s="400"/>
      <c r="AQ33" s="400"/>
      <c r="AR33" s="400"/>
      <c r="AS33" s="400"/>
      <c r="AT33" s="400"/>
      <c r="AU33" s="400"/>
      <c r="AV33" s="400"/>
      <c r="AW33" s="400"/>
      <c r="AX33" s="400"/>
      <c r="AY33" s="400"/>
      <c r="AZ33" s="400"/>
      <c r="BA33" s="400"/>
      <c r="BB33" s="400"/>
      <c r="BC33" s="400"/>
      <c r="BD33" s="204"/>
      <c r="BE33" s="400" t="s">
        <v>201</v>
      </c>
      <c r="BF33" s="400"/>
      <c r="BG33" s="400" t="s">
        <v>202</v>
      </c>
      <c r="BH33" s="400"/>
      <c r="BI33" s="400"/>
      <c r="BJ33" s="400"/>
      <c r="BK33" s="400"/>
      <c r="BL33" s="400"/>
      <c r="BM33" s="400"/>
      <c r="BN33" s="400"/>
      <c r="BO33" s="400"/>
      <c r="BP33" s="400"/>
      <c r="BQ33" s="400"/>
      <c r="BR33" s="400"/>
      <c r="BS33" s="400"/>
      <c r="BT33" s="400"/>
      <c r="BU33" s="400"/>
      <c r="BV33" s="204"/>
      <c r="BW33" s="435" t="s">
        <v>201</v>
      </c>
      <c r="BX33" s="435"/>
      <c r="BY33" s="400" t="s">
        <v>203</v>
      </c>
      <c r="BZ33" s="400"/>
      <c r="CA33" s="400"/>
      <c r="CB33" s="400"/>
      <c r="CC33" s="400"/>
      <c r="CD33" s="400"/>
      <c r="CE33" s="400"/>
      <c r="CF33" s="400"/>
      <c r="CG33" s="400"/>
      <c r="CH33" s="400"/>
      <c r="CI33" s="400"/>
      <c r="CJ33" s="400"/>
      <c r="CK33" s="400"/>
      <c r="CL33" s="400"/>
      <c r="CM33" s="400"/>
      <c r="CN33" s="203"/>
      <c r="CO33" s="435" t="s">
        <v>196</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t="str">
        <f>IF(AO34="","",MAX(C34:D43,U34:V43)+1)</f>
        <v/>
      </c>
      <c r="AN34" s="601"/>
      <c r="AO34" s="602"/>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IF('各会計、関係団体の財政状況及び健全化判断比率'!B32="","",'各会計、関係団体の財政状況及び健全化判断比率'!B32)</f>
        <v>簡易水道特別会計</v>
      </c>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愛媛県市町総合事務組合（退職手当事業分）</v>
      </c>
      <c r="BZ34" s="602"/>
      <c r="CA34" s="602"/>
      <c r="CB34" s="602"/>
      <c r="CC34" s="602"/>
      <c r="CD34" s="602"/>
      <c r="CE34" s="602"/>
      <c r="CF34" s="602"/>
      <c r="CG34" s="602"/>
      <c r="CH34" s="602"/>
      <c r="CI34" s="602"/>
      <c r="CJ34" s="602"/>
      <c r="CK34" s="602"/>
      <c r="CL34" s="602"/>
      <c r="CM34" s="602"/>
      <c r="CN34" s="178"/>
      <c r="CO34" s="601">
        <f>IF(CQ34="","",MAX(C34:D43,U34:V43,AM34:AN43,BE34:BF43,BW34:BX43)+1)</f>
        <v>18</v>
      </c>
      <c r="CP34" s="601"/>
      <c r="CQ34" s="602" t="str">
        <f>IF('各会計、関係団体の財政状況及び健全化判断比率'!BS7="","",'各会計、関係団体の財政状況及び健全化判断比率'!BS7)</f>
        <v>株式会社松野町農林公社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c r="A35" s="178"/>
      <c r="B35" s="202"/>
      <c r="C35" s="601">
        <f>IF(E35="","",C34+1)</f>
        <v>2</v>
      </c>
      <c r="D35" s="601"/>
      <c r="E35" s="602" t="str">
        <f>IF('各会計、関係団体の財政状況及び健全化判断比率'!B8="","",'各会計、関係団体の財政状況及び健全化判断比率'!B8)</f>
        <v>住宅新築資金等貸付事業特別会計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国民健康保険中央診療所特別会計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愛媛県市町総合事務組合（消防補償事業分）</v>
      </c>
      <c r="BZ35" s="602"/>
      <c r="CA35" s="602"/>
      <c r="CB35" s="602"/>
      <c r="CC35" s="602"/>
      <c r="CD35" s="602"/>
      <c r="CE35" s="602"/>
      <c r="CF35" s="602"/>
      <c r="CG35" s="602"/>
      <c r="CH35" s="602"/>
      <c r="CI35" s="602"/>
      <c r="CJ35" s="602"/>
      <c r="CK35" s="602"/>
      <c r="CL35" s="602"/>
      <c r="CM35" s="602"/>
      <c r="CN35" s="178"/>
      <c r="CO35" s="601">
        <f t="shared" ref="CO35:CO43" si="3">IF(CQ35="","",CO34+1)</f>
        <v>19</v>
      </c>
      <c r="CP35" s="601"/>
      <c r="CQ35" s="602" t="str">
        <f>IF('各会計、関係団体の財政状況及び健全化判断比率'!BS8="","",'各会計、関係団体の財政状況及び健全化判断比率'!BS8)</f>
        <v>株式会社まちづくり松野</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介護保険特別会計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愛媛県市町総合事務組合（交通災害事業分）</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後期高齢者医療保険事業特別会計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愛媛県市町総合事務組合（自治会館事業分）</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愛媛県市町総合事務組合（議員公務災害事業分）</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愛媛県市町総合事務組合（共通経費分）</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愛媛地方税滞納整理機構（一般会計）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愛媛県後期高齢者医療広域連合（一般会計）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愛媛県後期高齢者医療広域連合（後期高齢者医療特別会計）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17</v>
      </c>
      <c r="BX43" s="601"/>
      <c r="BY43" s="602" t="str">
        <f>IF('各会計、関係団体の財政状況及び健全化判断比率'!B77="","",'各会計、関係団体の財政状況及び健全化判断比率'!B77)</f>
        <v>宇和島地区広域事務組合（一般会計）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367" t="s">
        <v>623</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row>
    <row r="54" spans="5:113"/>
    <row r="55" spans="5:113"/>
    <row r="56" spans="5:113"/>
  </sheetData>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488</v>
      </c>
      <c r="G33" s="29" t="s">
        <v>489</v>
      </c>
      <c r="H33" s="29" t="s">
        <v>490</v>
      </c>
      <c r="I33" s="29" t="s">
        <v>491</v>
      </c>
      <c r="J33" s="30" t="s">
        <v>492</v>
      </c>
      <c r="K33" s="22"/>
      <c r="L33" s="22"/>
      <c r="M33" s="22"/>
      <c r="N33" s="22"/>
      <c r="O33" s="22"/>
      <c r="P33" s="22"/>
    </row>
    <row r="34" spans="1:16" ht="39" customHeight="1">
      <c r="A34" s="22"/>
      <c r="B34" s="31"/>
      <c r="C34" s="1181" t="s">
        <v>497</v>
      </c>
      <c r="D34" s="1181"/>
      <c r="E34" s="1182"/>
      <c r="F34" s="32" t="s">
        <v>498</v>
      </c>
      <c r="G34" s="33" t="s">
        <v>499</v>
      </c>
      <c r="H34" s="33" t="s">
        <v>500</v>
      </c>
      <c r="I34" s="33" t="s">
        <v>501</v>
      </c>
      <c r="J34" s="34" t="s">
        <v>502</v>
      </c>
      <c r="K34" s="22"/>
      <c r="L34" s="22"/>
      <c r="M34" s="22"/>
      <c r="N34" s="22"/>
      <c r="O34" s="22"/>
      <c r="P34" s="22"/>
    </row>
    <row r="35" spans="1:16" ht="39" customHeight="1">
      <c r="A35" s="22"/>
      <c r="B35" s="35"/>
      <c r="C35" s="1175" t="s">
        <v>503</v>
      </c>
      <c r="D35" s="1176"/>
      <c r="E35" s="1177"/>
      <c r="F35" s="36">
        <v>5.08</v>
      </c>
      <c r="G35" s="37">
        <v>4.99</v>
      </c>
      <c r="H35" s="37">
        <v>5.25</v>
      </c>
      <c r="I35" s="37">
        <v>4.8</v>
      </c>
      <c r="J35" s="38">
        <v>10.64</v>
      </c>
      <c r="K35" s="22"/>
      <c r="L35" s="22"/>
      <c r="M35" s="22"/>
      <c r="N35" s="22"/>
      <c r="O35" s="22"/>
      <c r="P35" s="22"/>
    </row>
    <row r="36" spans="1:16" ht="39" customHeight="1">
      <c r="A36" s="22"/>
      <c r="B36" s="35"/>
      <c r="C36" s="1175" t="s">
        <v>504</v>
      </c>
      <c r="D36" s="1176"/>
      <c r="E36" s="1177"/>
      <c r="F36" s="36">
        <v>1.1299999999999999</v>
      </c>
      <c r="G36" s="37">
        <v>1.37</v>
      </c>
      <c r="H36" s="37">
        <v>0.97</v>
      </c>
      <c r="I36" s="37">
        <v>1.41</v>
      </c>
      <c r="J36" s="38">
        <v>1.05</v>
      </c>
      <c r="K36" s="22"/>
      <c r="L36" s="22"/>
      <c r="M36" s="22"/>
      <c r="N36" s="22"/>
      <c r="O36" s="22"/>
      <c r="P36" s="22"/>
    </row>
    <row r="37" spans="1:16" ht="39" customHeight="1">
      <c r="A37" s="22"/>
      <c r="B37" s="35"/>
      <c r="C37" s="1175" t="s">
        <v>505</v>
      </c>
      <c r="D37" s="1176"/>
      <c r="E37" s="1177"/>
      <c r="F37" s="36">
        <v>2.15</v>
      </c>
      <c r="G37" s="37">
        <v>0.92</v>
      </c>
      <c r="H37" s="37">
        <v>1.76</v>
      </c>
      <c r="I37" s="37">
        <v>1.45</v>
      </c>
      <c r="J37" s="38">
        <v>0.94</v>
      </c>
      <c r="K37" s="22"/>
      <c r="L37" s="22"/>
      <c r="M37" s="22"/>
      <c r="N37" s="22"/>
      <c r="O37" s="22"/>
      <c r="P37" s="22"/>
    </row>
    <row r="38" spans="1:16" ht="39" customHeight="1">
      <c r="A38" s="22"/>
      <c r="B38" s="35"/>
      <c r="C38" s="1175" t="s">
        <v>506</v>
      </c>
      <c r="D38" s="1176"/>
      <c r="E38" s="1177"/>
      <c r="F38" s="36">
        <v>1.2</v>
      </c>
      <c r="G38" s="37">
        <v>0.83</v>
      </c>
      <c r="H38" s="37">
        <v>0.94</v>
      </c>
      <c r="I38" s="37">
        <v>0.89</v>
      </c>
      <c r="J38" s="38">
        <v>0.62</v>
      </c>
      <c r="K38" s="22"/>
      <c r="L38" s="22"/>
      <c r="M38" s="22"/>
      <c r="N38" s="22"/>
      <c r="O38" s="22"/>
      <c r="P38" s="22"/>
    </row>
    <row r="39" spans="1:16" ht="39" customHeight="1">
      <c r="A39" s="22"/>
      <c r="B39" s="35"/>
      <c r="C39" s="1175" t="s">
        <v>507</v>
      </c>
      <c r="D39" s="1176"/>
      <c r="E39" s="1177"/>
      <c r="F39" s="36">
        <v>0</v>
      </c>
      <c r="G39" s="37">
        <v>0.04</v>
      </c>
      <c r="H39" s="37">
        <v>0.08</v>
      </c>
      <c r="I39" s="37">
        <v>0.34</v>
      </c>
      <c r="J39" s="38">
        <v>0.24</v>
      </c>
      <c r="K39" s="22"/>
      <c r="L39" s="22"/>
      <c r="M39" s="22"/>
      <c r="N39" s="22"/>
      <c r="O39" s="22"/>
      <c r="P39" s="22"/>
    </row>
    <row r="40" spans="1:16" ht="39" customHeight="1">
      <c r="A40" s="22"/>
      <c r="B40" s="35"/>
      <c r="C40" s="1175" t="s">
        <v>508</v>
      </c>
      <c r="D40" s="1176"/>
      <c r="E40" s="1177"/>
      <c r="F40" s="36">
        <v>0.08</v>
      </c>
      <c r="G40" s="37">
        <v>0.06</v>
      </c>
      <c r="H40" s="37">
        <v>0.08</v>
      </c>
      <c r="I40" s="37">
        <v>0.06</v>
      </c>
      <c r="J40" s="38">
        <v>0.06</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509</v>
      </c>
      <c r="D42" s="1176"/>
      <c r="E42" s="1177"/>
      <c r="F42" s="36" t="s">
        <v>446</v>
      </c>
      <c r="G42" s="37" t="s">
        <v>446</v>
      </c>
      <c r="H42" s="37" t="s">
        <v>446</v>
      </c>
      <c r="I42" s="37" t="s">
        <v>446</v>
      </c>
      <c r="J42" s="38" t="s">
        <v>446</v>
      </c>
      <c r="K42" s="22"/>
      <c r="L42" s="22"/>
      <c r="M42" s="22"/>
      <c r="N42" s="22"/>
      <c r="O42" s="22"/>
      <c r="P42" s="22"/>
    </row>
    <row r="43" spans="1:16" ht="39" customHeight="1" thickBot="1">
      <c r="A43" s="22"/>
      <c r="B43" s="40"/>
      <c r="C43" s="1178" t="s">
        <v>510</v>
      </c>
      <c r="D43" s="1179"/>
      <c r="E43" s="1180"/>
      <c r="F43" s="41" t="s">
        <v>446</v>
      </c>
      <c r="G43" s="42" t="s">
        <v>446</v>
      </c>
      <c r="H43" s="42" t="s">
        <v>446</v>
      </c>
      <c r="I43" s="42" t="s">
        <v>446</v>
      </c>
      <c r="J43" s="43" t="s">
        <v>446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iTVY7nsNz+G/atoOw4egN7SXYKcvsHPJywwhJj/hvbyW4kxV7HmoJkMCZXPToifAcx1MN2vbLqekhWpUe1gkg==" saltValue="OkpULS/99sQ3InGYRbsN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488</v>
      </c>
      <c r="L44" s="56" t="s">
        <v>489</v>
      </c>
      <c r="M44" s="56" t="s">
        <v>490</v>
      </c>
      <c r="N44" s="56" t="s">
        <v>491</v>
      </c>
      <c r="O44" s="57" t="s">
        <v>492</v>
      </c>
      <c r="P44" s="48"/>
      <c r="Q44" s="48"/>
      <c r="R44" s="48"/>
      <c r="S44" s="48"/>
      <c r="T44" s="48"/>
      <c r="U44" s="48"/>
    </row>
    <row r="45" spans="1:21" ht="30.75" customHeight="1">
      <c r="A45" s="48"/>
      <c r="B45" s="1183" t="s">
        <v>11</v>
      </c>
      <c r="C45" s="1184"/>
      <c r="D45" s="58"/>
      <c r="E45" s="1189" t="s">
        <v>12</v>
      </c>
      <c r="F45" s="1189"/>
      <c r="G45" s="1189"/>
      <c r="H45" s="1189"/>
      <c r="I45" s="1189"/>
      <c r="J45" s="1190"/>
      <c r="K45" s="59">
        <v>372</v>
      </c>
      <c r="L45" s="60">
        <v>371</v>
      </c>
      <c r="M45" s="60">
        <v>393</v>
      </c>
      <c r="N45" s="60">
        <v>439</v>
      </c>
      <c r="O45" s="61">
        <v>518</v>
      </c>
      <c r="P45" s="48"/>
      <c r="Q45" s="48"/>
      <c r="R45" s="48"/>
      <c r="S45" s="48"/>
      <c r="T45" s="48"/>
      <c r="U45" s="48"/>
    </row>
    <row r="46" spans="1:21" ht="30.75" customHeight="1">
      <c r="A46" s="48"/>
      <c r="B46" s="1185"/>
      <c r="C46" s="1186"/>
      <c r="D46" s="62"/>
      <c r="E46" s="1191" t="s">
        <v>13</v>
      </c>
      <c r="F46" s="1191"/>
      <c r="G46" s="1191"/>
      <c r="H46" s="1191"/>
      <c r="I46" s="1191"/>
      <c r="J46" s="1192"/>
      <c r="K46" s="63" t="s">
        <v>446</v>
      </c>
      <c r="L46" s="64" t="s">
        <v>446</v>
      </c>
      <c r="M46" s="64" t="s">
        <v>446</v>
      </c>
      <c r="N46" s="64" t="s">
        <v>446</v>
      </c>
      <c r="O46" s="65" t="s">
        <v>446</v>
      </c>
      <c r="P46" s="48"/>
      <c r="Q46" s="48"/>
      <c r="R46" s="48"/>
      <c r="S46" s="48"/>
      <c r="T46" s="48"/>
      <c r="U46" s="48"/>
    </row>
    <row r="47" spans="1:21" ht="30.75" customHeight="1">
      <c r="A47" s="48"/>
      <c r="B47" s="1185"/>
      <c r="C47" s="1186"/>
      <c r="D47" s="62"/>
      <c r="E47" s="1191" t="s">
        <v>14</v>
      </c>
      <c r="F47" s="1191"/>
      <c r="G47" s="1191"/>
      <c r="H47" s="1191"/>
      <c r="I47" s="1191"/>
      <c r="J47" s="1192"/>
      <c r="K47" s="63" t="s">
        <v>446</v>
      </c>
      <c r="L47" s="64" t="s">
        <v>446</v>
      </c>
      <c r="M47" s="64" t="s">
        <v>446</v>
      </c>
      <c r="N47" s="64" t="s">
        <v>446</v>
      </c>
      <c r="O47" s="65" t="s">
        <v>446</v>
      </c>
      <c r="P47" s="48"/>
      <c r="Q47" s="48"/>
      <c r="R47" s="48"/>
      <c r="S47" s="48"/>
      <c r="T47" s="48"/>
      <c r="U47" s="48"/>
    </row>
    <row r="48" spans="1:21" ht="30.75" customHeight="1">
      <c r="A48" s="48"/>
      <c r="B48" s="1185"/>
      <c r="C48" s="1186"/>
      <c r="D48" s="62"/>
      <c r="E48" s="1191" t="s">
        <v>15</v>
      </c>
      <c r="F48" s="1191"/>
      <c r="G48" s="1191"/>
      <c r="H48" s="1191"/>
      <c r="I48" s="1191"/>
      <c r="J48" s="1192"/>
      <c r="K48" s="63">
        <v>12</v>
      </c>
      <c r="L48" s="64">
        <v>13</v>
      </c>
      <c r="M48" s="64">
        <v>12</v>
      </c>
      <c r="N48" s="64">
        <v>19</v>
      </c>
      <c r="O48" s="65">
        <v>13</v>
      </c>
      <c r="P48" s="48"/>
      <c r="Q48" s="48"/>
      <c r="R48" s="48"/>
      <c r="S48" s="48"/>
      <c r="T48" s="48"/>
      <c r="U48" s="48"/>
    </row>
    <row r="49" spans="1:21" ht="30.75" customHeight="1">
      <c r="A49" s="48"/>
      <c r="B49" s="1185"/>
      <c r="C49" s="1186"/>
      <c r="D49" s="62"/>
      <c r="E49" s="1191" t="s">
        <v>16</v>
      </c>
      <c r="F49" s="1191"/>
      <c r="G49" s="1191"/>
      <c r="H49" s="1191"/>
      <c r="I49" s="1191"/>
      <c r="J49" s="1192"/>
      <c r="K49" s="63">
        <v>3</v>
      </c>
      <c r="L49" s="64">
        <v>5</v>
      </c>
      <c r="M49" s="64">
        <v>5</v>
      </c>
      <c r="N49" s="64">
        <v>8</v>
      </c>
      <c r="O49" s="65">
        <v>11</v>
      </c>
      <c r="P49" s="48"/>
      <c r="Q49" s="48"/>
      <c r="R49" s="48"/>
      <c r="S49" s="48"/>
      <c r="T49" s="48"/>
      <c r="U49" s="48"/>
    </row>
    <row r="50" spans="1:21" ht="30.75" customHeight="1">
      <c r="A50" s="48"/>
      <c r="B50" s="1185"/>
      <c r="C50" s="1186"/>
      <c r="D50" s="62"/>
      <c r="E50" s="1191" t="s">
        <v>17</v>
      </c>
      <c r="F50" s="1191"/>
      <c r="G50" s="1191"/>
      <c r="H50" s="1191"/>
      <c r="I50" s="1191"/>
      <c r="J50" s="1192"/>
      <c r="K50" s="63">
        <v>6</v>
      </c>
      <c r="L50" s="64">
        <v>6</v>
      </c>
      <c r="M50" s="64">
        <v>6</v>
      </c>
      <c r="N50" s="64">
        <v>3</v>
      </c>
      <c r="O50" s="65">
        <v>2</v>
      </c>
      <c r="P50" s="48"/>
      <c r="Q50" s="48"/>
      <c r="R50" s="48"/>
      <c r="S50" s="48"/>
      <c r="T50" s="48"/>
      <c r="U50" s="48"/>
    </row>
    <row r="51" spans="1:21" ht="30.75" customHeight="1">
      <c r="A51" s="48"/>
      <c r="B51" s="1187"/>
      <c r="C51" s="1188"/>
      <c r="D51" s="66"/>
      <c r="E51" s="1191" t="s">
        <v>18</v>
      </c>
      <c r="F51" s="1191"/>
      <c r="G51" s="1191"/>
      <c r="H51" s="1191"/>
      <c r="I51" s="1191"/>
      <c r="J51" s="1192"/>
      <c r="K51" s="63" t="s">
        <v>446</v>
      </c>
      <c r="L51" s="64" t="s">
        <v>446</v>
      </c>
      <c r="M51" s="64" t="s">
        <v>446</v>
      </c>
      <c r="N51" s="64" t="s">
        <v>446</v>
      </c>
      <c r="O51" s="65" t="s">
        <v>446</v>
      </c>
      <c r="P51" s="48"/>
      <c r="Q51" s="48"/>
      <c r="R51" s="48"/>
      <c r="S51" s="48"/>
      <c r="T51" s="48"/>
      <c r="U51" s="48"/>
    </row>
    <row r="52" spans="1:21" ht="30.75" customHeight="1">
      <c r="A52" s="48"/>
      <c r="B52" s="1193" t="s">
        <v>19</v>
      </c>
      <c r="C52" s="1194"/>
      <c r="D52" s="66"/>
      <c r="E52" s="1191" t="s">
        <v>20</v>
      </c>
      <c r="F52" s="1191"/>
      <c r="G52" s="1191"/>
      <c r="H52" s="1191"/>
      <c r="I52" s="1191"/>
      <c r="J52" s="1192"/>
      <c r="K52" s="63">
        <v>310</v>
      </c>
      <c r="L52" s="64">
        <v>311</v>
      </c>
      <c r="M52" s="64">
        <v>327</v>
      </c>
      <c r="N52" s="64">
        <v>356</v>
      </c>
      <c r="O52" s="65">
        <v>419</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83</v>
      </c>
      <c r="L53" s="69">
        <v>84</v>
      </c>
      <c r="M53" s="69">
        <v>89</v>
      </c>
      <c r="N53" s="69">
        <v>113</v>
      </c>
      <c r="O53" s="70">
        <v>125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511</v>
      </c>
      <c r="P55" s="48"/>
      <c r="Q55" s="48"/>
      <c r="R55" s="48"/>
      <c r="S55" s="48"/>
      <c r="T55" s="48"/>
      <c r="U55" s="48"/>
    </row>
    <row r="56" spans="1:21" ht="31.5" customHeight="1" thickBot="1">
      <c r="A56" s="48"/>
      <c r="B56" s="76"/>
      <c r="C56" s="77"/>
      <c r="D56" s="77"/>
      <c r="E56" s="78"/>
      <c r="F56" s="78"/>
      <c r="G56" s="78"/>
      <c r="H56" s="78"/>
      <c r="I56" s="78"/>
      <c r="J56" s="79" t="s">
        <v>2</v>
      </c>
      <c r="K56" s="80" t="s">
        <v>512</v>
      </c>
      <c r="L56" s="81" t="s">
        <v>513</v>
      </c>
      <c r="M56" s="81" t="s">
        <v>514</v>
      </c>
      <c r="N56" s="81" t="s">
        <v>515</v>
      </c>
      <c r="O56" s="82" t="s">
        <v>516</v>
      </c>
      <c r="P56" s="48"/>
      <c r="Q56" s="48"/>
      <c r="R56" s="48"/>
      <c r="S56" s="48"/>
      <c r="T56" s="48"/>
      <c r="U56" s="48"/>
    </row>
    <row r="57" spans="1:21" ht="31.5" customHeight="1">
      <c r="B57" s="1199" t="s">
        <v>25</v>
      </c>
      <c r="C57" s="1200"/>
      <c r="D57" s="1203" t="s">
        <v>26</v>
      </c>
      <c r="E57" s="1204"/>
      <c r="F57" s="1204"/>
      <c r="G57" s="1204"/>
      <c r="H57" s="1204"/>
      <c r="I57" s="1204"/>
      <c r="J57" s="1205"/>
      <c r="K57" s="83"/>
      <c r="L57" s="84"/>
      <c r="M57" s="84"/>
      <c r="N57" s="84"/>
      <c r="O57" s="85"/>
    </row>
    <row r="58" spans="1:21" ht="31.5" customHeight="1" thickBot="1">
      <c r="B58" s="1201"/>
      <c r="C58" s="1202"/>
      <c r="D58" s="1206" t="s">
        <v>27</v>
      </c>
      <c r="E58" s="1207"/>
      <c r="F58" s="1207"/>
      <c r="G58" s="1207"/>
      <c r="H58" s="1207"/>
      <c r="I58" s="1207"/>
      <c r="J58" s="120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d3bMKijXitgo5hg36KEErN16n6dIb+tPkb3/RiirA50vFTCzRf6O/hrhbOtkT9NhM1i8jaRWzPSERdUebMfQ==" saltValue="SaHaqdiezptVS+qjF2De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488</v>
      </c>
      <c r="J40" s="100" t="s">
        <v>489</v>
      </c>
      <c r="K40" s="100" t="s">
        <v>490</v>
      </c>
      <c r="L40" s="100" t="s">
        <v>491</v>
      </c>
      <c r="M40" s="101" t="s">
        <v>492</v>
      </c>
    </row>
    <row r="41" spans="2:13" ht="27.75" customHeight="1">
      <c r="B41" s="1209" t="s">
        <v>30</v>
      </c>
      <c r="C41" s="1210"/>
      <c r="D41" s="102"/>
      <c r="E41" s="1215" t="s">
        <v>31</v>
      </c>
      <c r="F41" s="1215"/>
      <c r="G41" s="1215"/>
      <c r="H41" s="1216"/>
      <c r="I41" s="351">
        <v>4315</v>
      </c>
      <c r="J41" s="352">
        <v>4377</v>
      </c>
      <c r="K41" s="352">
        <v>4438</v>
      </c>
      <c r="L41" s="352">
        <v>4451</v>
      </c>
      <c r="M41" s="353">
        <v>5521</v>
      </c>
    </row>
    <row r="42" spans="2:13" ht="27.75" customHeight="1">
      <c r="B42" s="1211"/>
      <c r="C42" s="1212"/>
      <c r="D42" s="103"/>
      <c r="E42" s="1217" t="s">
        <v>32</v>
      </c>
      <c r="F42" s="1217"/>
      <c r="G42" s="1217"/>
      <c r="H42" s="1218"/>
      <c r="I42" s="354">
        <v>27</v>
      </c>
      <c r="J42" s="355">
        <v>21</v>
      </c>
      <c r="K42" s="355">
        <v>15</v>
      </c>
      <c r="L42" s="355">
        <v>9</v>
      </c>
      <c r="M42" s="356">
        <v>7</v>
      </c>
    </row>
    <row r="43" spans="2:13" ht="27.75" customHeight="1">
      <c r="B43" s="1211"/>
      <c r="C43" s="1212"/>
      <c r="D43" s="103"/>
      <c r="E43" s="1217" t="s">
        <v>33</v>
      </c>
      <c r="F43" s="1217"/>
      <c r="G43" s="1217"/>
      <c r="H43" s="1218"/>
      <c r="I43" s="354">
        <v>60</v>
      </c>
      <c r="J43" s="355">
        <v>65</v>
      </c>
      <c r="K43" s="355">
        <v>70</v>
      </c>
      <c r="L43" s="355">
        <v>60</v>
      </c>
      <c r="M43" s="356">
        <v>71</v>
      </c>
    </row>
    <row r="44" spans="2:13" ht="27.75" customHeight="1">
      <c r="B44" s="1211"/>
      <c r="C44" s="1212"/>
      <c r="D44" s="103"/>
      <c r="E44" s="1217" t="s">
        <v>34</v>
      </c>
      <c r="F44" s="1217"/>
      <c r="G44" s="1217"/>
      <c r="H44" s="1218"/>
      <c r="I44" s="354">
        <v>61</v>
      </c>
      <c r="J44" s="355">
        <v>111</v>
      </c>
      <c r="K44" s="355">
        <v>124</v>
      </c>
      <c r="L44" s="355">
        <v>116</v>
      </c>
      <c r="M44" s="356">
        <v>106</v>
      </c>
    </row>
    <row r="45" spans="2:13" ht="27.75" customHeight="1">
      <c r="B45" s="1211"/>
      <c r="C45" s="1212"/>
      <c r="D45" s="103"/>
      <c r="E45" s="1217" t="s">
        <v>35</v>
      </c>
      <c r="F45" s="1217"/>
      <c r="G45" s="1217"/>
      <c r="H45" s="1218"/>
      <c r="I45" s="354">
        <v>749</v>
      </c>
      <c r="J45" s="355">
        <v>726</v>
      </c>
      <c r="K45" s="355">
        <v>731</v>
      </c>
      <c r="L45" s="355">
        <v>649</v>
      </c>
      <c r="M45" s="356">
        <v>612</v>
      </c>
    </row>
    <row r="46" spans="2:13" ht="27.75" customHeight="1">
      <c r="B46" s="1211"/>
      <c r="C46" s="1212"/>
      <c r="D46" s="104"/>
      <c r="E46" s="1217" t="s">
        <v>36</v>
      </c>
      <c r="F46" s="1217"/>
      <c r="G46" s="1217"/>
      <c r="H46" s="1218"/>
      <c r="I46" s="354" t="s">
        <v>446</v>
      </c>
      <c r="J46" s="355" t="s">
        <v>446</v>
      </c>
      <c r="K46" s="355" t="s">
        <v>446</v>
      </c>
      <c r="L46" s="355" t="s">
        <v>446</v>
      </c>
      <c r="M46" s="356" t="s">
        <v>446</v>
      </c>
    </row>
    <row r="47" spans="2:13" ht="27.75" customHeight="1">
      <c r="B47" s="1211"/>
      <c r="C47" s="1212"/>
      <c r="D47" s="105"/>
      <c r="E47" s="1219" t="s">
        <v>37</v>
      </c>
      <c r="F47" s="1220"/>
      <c r="G47" s="1220"/>
      <c r="H47" s="1221"/>
      <c r="I47" s="354" t="s">
        <v>446</v>
      </c>
      <c r="J47" s="355" t="s">
        <v>446</v>
      </c>
      <c r="K47" s="355" t="s">
        <v>446</v>
      </c>
      <c r="L47" s="355" t="s">
        <v>446</v>
      </c>
      <c r="M47" s="356" t="s">
        <v>446</v>
      </c>
    </row>
    <row r="48" spans="2:13" ht="27.75" customHeight="1">
      <c r="B48" s="1211"/>
      <c r="C48" s="1212"/>
      <c r="D48" s="103"/>
      <c r="E48" s="1217" t="s">
        <v>38</v>
      </c>
      <c r="F48" s="1217"/>
      <c r="G48" s="1217"/>
      <c r="H48" s="1218"/>
      <c r="I48" s="354" t="s">
        <v>446</v>
      </c>
      <c r="J48" s="355" t="s">
        <v>446</v>
      </c>
      <c r="K48" s="355" t="s">
        <v>446</v>
      </c>
      <c r="L48" s="355" t="s">
        <v>446</v>
      </c>
      <c r="M48" s="356" t="s">
        <v>446</v>
      </c>
    </row>
    <row r="49" spans="2:13" ht="27.75" customHeight="1">
      <c r="B49" s="1213"/>
      <c r="C49" s="1214"/>
      <c r="D49" s="103"/>
      <c r="E49" s="1217" t="s">
        <v>39</v>
      </c>
      <c r="F49" s="1217"/>
      <c r="G49" s="1217"/>
      <c r="H49" s="1218"/>
      <c r="I49" s="354" t="s">
        <v>446</v>
      </c>
      <c r="J49" s="355" t="s">
        <v>446</v>
      </c>
      <c r="K49" s="355" t="s">
        <v>446</v>
      </c>
      <c r="L49" s="355" t="s">
        <v>446</v>
      </c>
      <c r="M49" s="356" t="s">
        <v>446</v>
      </c>
    </row>
    <row r="50" spans="2:13" ht="27.75" customHeight="1">
      <c r="B50" s="1222" t="s">
        <v>40</v>
      </c>
      <c r="C50" s="1223"/>
      <c r="D50" s="106"/>
      <c r="E50" s="1217" t="s">
        <v>41</v>
      </c>
      <c r="F50" s="1217"/>
      <c r="G50" s="1217"/>
      <c r="H50" s="1218"/>
      <c r="I50" s="354">
        <v>1656</v>
      </c>
      <c r="J50" s="355">
        <v>1621</v>
      </c>
      <c r="K50" s="355">
        <v>1616</v>
      </c>
      <c r="L50" s="355">
        <v>1670</v>
      </c>
      <c r="M50" s="356">
        <v>1598</v>
      </c>
    </row>
    <row r="51" spans="2:13" ht="27.75" customHeight="1">
      <c r="B51" s="1211"/>
      <c r="C51" s="1212"/>
      <c r="D51" s="103"/>
      <c r="E51" s="1217" t="s">
        <v>42</v>
      </c>
      <c r="F51" s="1217"/>
      <c r="G51" s="1217"/>
      <c r="H51" s="1218"/>
      <c r="I51" s="354">
        <v>71</v>
      </c>
      <c r="J51" s="355">
        <v>3</v>
      </c>
      <c r="K51" s="355">
        <v>2</v>
      </c>
      <c r="L51" s="355">
        <v>2</v>
      </c>
      <c r="M51" s="356">
        <v>128</v>
      </c>
    </row>
    <row r="52" spans="2:13" ht="27.75" customHeight="1">
      <c r="B52" s="1213"/>
      <c r="C52" s="1214"/>
      <c r="D52" s="103"/>
      <c r="E52" s="1217" t="s">
        <v>43</v>
      </c>
      <c r="F52" s="1217"/>
      <c r="G52" s="1217"/>
      <c r="H52" s="1218"/>
      <c r="I52" s="354">
        <v>3491</v>
      </c>
      <c r="J52" s="355">
        <v>3534</v>
      </c>
      <c r="K52" s="355">
        <v>3563</v>
      </c>
      <c r="L52" s="355">
        <v>3526</v>
      </c>
      <c r="M52" s="356">
        <v>3935</v>
      </c>
    </row>
    <row r="53" spans="2:13" ht="27.75" customHeight="1" thickBot="1">
      <c r="B53" s="1224" t="s">
        <v>44</v>
      </c>
      <c r="C53" s="1225"/>
      <c r="D53" s="107"/>
      <c r="E53" s="1226" t="s">
        <v>45</v>
      </c>
      <c r="F53" s="1226"/>
      <c r="G53" s="1226"/>
      <c r="H53" s="1227"/>
      <c r="I53" s="357">
        <v>-5</v>
      </c>
      <c r="J53" s="358">
        <v>142</v>
      </c>
      <c r="K53" s="358">
        <v>197</v>
      </c>
      <c r="L53" s="358">
        <v>88</v>
      </c>
      <c r="M53" s="359">
        <v>655</v>
      </c>
    </row>
    <row r="54" spans="2:13" ht="27.75" customHeight="1">
      <c r="B54" s="108" t="s">
        <v>46</v>
      </c>
      <c r="C54" s="109"/>
      <c r="D54" s="109"/>
      <c r="E54" s="110"/>
      <c r="F54" s="110"/>
      <c r="G54" s="110"/>
      <c r="H54" s="110"/>
      <c r="I54" s="111"/>
      <c r="J54" s="111"/>
      <c r="K54" s="111"/>
      <c r="L54" s="111"/>
      <c r="M54" s="111"/>
    </row>
    <row r="55" spans="2:13"/>
  </sheetData>
  <sheetProtection algorithmName="SHA-512" hashValue="sh1ZY6QJ5f0/V7cgAp70E/UUBu4ybSglZeVhJ7FiB502NZ6s8848vDqmLXo/jnegUHqJ82VNE+zz4fhX++7niQ==" saltValue="xuQXDUovxNo0IV6WMxHr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490</v>
      </c>
      <c r="G54" s="116" t="s">
        <v>491</v>
      </c>
      <c r="H54" s="117" t="s">
        <v>492</v>
      </c>
    </row>
    <row r="55" spans="2:8" ht="52.5" customHeight="1">
      <c r="B55" s="118"/>
      <c r="C55" s="1236" t="s">
        <v>48</v>
      </c>
      <c r="D55" s="1236"/>
      <c r="E55" s="1237"/>
      <c r="F55" s="119">
        <v>851</v>
      </c>
      <c r="G55" s="119">
        <v>907</v>
      </c>
      <c r="H55" s="120">
        <v>964</v>
      </c>
    </row>
    <row r="56" spans="2:8" ht="52.5" customHeight="1">
      <c r="B56" s="121"/>
      <c r="C56" s="1238" t="s">
        <v>49</v>
      </c>
      <c r="D56" s="1238"/>
      <c r="E56" s="1239"/>
      <c r="F56" s="122">
        <v>65</v>
      </c>
      <c r="G56" s="122">
        <v>65</v>
      </c>
      <c r="H56" s="123">
        <v>115</v>
      </c>
    </row>
    <row r="57" spans="2:8" ht="53.25" customHeight="1">
      <c r="B57" s="121"/>
      <c r="C57" s="1240" t="s">
        <v>50</v>
      </c>
      <c r="D57" s="1240"/>
      <c r="E57" s="1241"/>
      <c r="F57" s="124">
        <v>484</v>
      </c>
      <c r="G57" s="124">
        <v>458</v>
      </c>
      <c r="H57" s="125">
        <v>281</v>
      </c>
    </row>
    <row r="58" spans="2:8" ht="45.75" customHeight="1">
      <c r="B58" s="126"/>
      <c r="C58" s="1228" t="s">
        <v>541</v>
      </c>
      <c r="D58" s="1229"/>
      <c r="E58" s="1230"/>
      <c r="F58" s="127">
        <v>144</v>
      </c>
      <c r="G58" s="127">
        <v>144</v>
      </c>
      <c r="H58" s="128">
        <v>144</v>
      </c>
    </row>
    <row r="59" spans="2:8" ht="45.75" customHeight="1">
      <c r="B59" s="126"/>
      <c r="C59" s="1228" t="s">
        <v>542</v>
      </c>
      <c r="D59" s="1229"/>
      <c r="E59" s="1230"/>
      <c r="F59" s="127">
        <v>30</v>
      </c>
      <c r="G59" s="127">
        <v>32</v>
      </c>
      <c r="H59" s="128">
        <v>33</v>
      </c>
    </row>
    <row r="60" spans="2:8" ht="45.75" customHeight="1">
      <c r="B60" s="126"/>
      <c r="C60" s="1228" t="s">
        <v>543</v>
      </c>
      <c r="D60" s="1229"/>
      <c r="E60" s="1230"/>
      <c r="F60" s="127">
        <v>241</v>
      </c>
      <c r="G60" s="127">
        <v>221</v>
      </c>
      <c r="H60" s="128">
        <v>32</v>
      </c>
    </row>
    <row r="61" spans="2:8" ht="45.75" customHeight="1">
      <c r="B61" s="126"/>
      <c r="C61" s="1228" t="s">
        <v>544</v>
      </c>
      <c r="D61" s="1229"/>
      <c r="E61" s="1230"/>
      <c r="F61" s="127">
        <v>28</v>
      </c>
      <c r="G61" s="127">
        <v>28</v>
      </c>
      <c r="H61" s="128">
        <v>28</v>
      </c>
    </row>
    <row r="62" spans="2:8" ht="45.75" customHeight="1" thickBot="1">
      <c r="B62" s="129"/>
      <c r="C62" s="1231" t="s">
        <v>545</v>
      </c>
      <c r="D62" s="1232"/>
      <c r="E62" s="1233"/>
      <c r="F62" s="130">
        <v>20</v>
      </c>
      <c r="G62" s="130">
        <v>20</v>
      </c>
      <c r="H62" s="131">
        <v>20</v>
      </c>
    </row>
    <row r="63" spans="2:8" ht="52.5" customHeight="1" thickBot="1">
      <c r="B63" s="132"/>
      <c r="C63" s="1234" t="s">
        <v>51</v>
      </c>
      <c r="D63" s="1234"/>
      <c r="E63" s="1235"/>
      <c r="F63" s="133">
        <v>1401</v>
      </c>
      <c r="G63" s="133">
        <v>1430</v>
      </c>
      <c r="H63" s="134">
        <v>1360</v>
      </c>
    </row>
    <row r="64" spans="2:8"/>
  </sheetData>
  <sheetProtection algorithmName="SHA-512" hashValue="ngtxVTN9zeNAIq0h5PdqeJNokyT1PawJYyy8P3rTGHGJMHOSO6n6F4+i3Wp73zshdEFTTQApgi0LnAg/D8kELA==" saltValue="JyoRYxdSyLDJuOvIwHkA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485</v>
      </c>
      <c r="G2" s="148"/>
      <c r="H2" s="149"/>
    </row>
    <row r="3" spans="1:8">
      <c r="A3" s="145" t="s">
        <v>478</v>
      </c>
      <c r="B3" s="150"/>
      <c r="C3" s="151"/>
      <c r="D3" s="152">
        <v>177886</v>
      </c>
      <c r="E3" s="153"/>
      <c r="F3" s="154">
        <v>317319</v>
      </c>
      <c r="G3" s="155"/>
      <c r="H3" s="156"/>
    </row>
    <row r="4" spans="1:8">
      <c r="A4" s="157"/>
      <c r="B4" s="158"/>
      <c r="C4" s="159"/>
      <c r="D4" s="160">
        <v>99243</v>
      </c>
      <c r="E4" s="161"/>
      <c r="F4" s="162">
        <v>164214</v>
      </c>
      <c r="G4" s="163"/>
      <c r="H4" s="164"/>
    </row>
    <row r="5" spans="1:8">
      <c r="A5" s="145" t="s">
        <v>480</v>
      </c>
      <c r="B5" s="150"/>
      <c r="C5" s="151"/>
      <c r="D5" s="152">
        <v>110787</v>
      </c>
      <c r="E5" s="153"/>
      <c r="F5" s="154">
        <v>289738</v>
      </c>
      <c r="G5" s="155"/>
      <c r="H5" s="156"/>
    </row>
    <row r="6" spans="1:8">
      <c r="A6" s="157"/>
      <c r="B6" s="158"/>
      <c r="C6" s="159"/>
      <c r="D6" s="160">
        <v>67848</v>
      </c>
      <c r="E6" s="161"/>
      <c r="F6" s="162">
        <v>156238</v>
      </c>
      <c r="G6" s="163"/>
      <c r="H6" s="164"/>
    </row>
    <row r="7" spans="1:8">
      <c r="A7" s="145" t="s">
        <v>481</v>
      </c>
      <c r="B7" s="150"/>
      <c r="C7" s="151"/>
      <c r="D7" s="152">
        <v>173383</v>
      </c>
      <c r="E7" s="153"/>
      <c r="F7" s="154">
        <v>316937</v>
      </c>
      <c r="G7" s="155"/>
      <c r="H7" s="156"/>
    </row>
    <row r="8" spans="1:8">
      <c r="A8" s="157"/>
      <c r="B8" s="158"/>
      <c r="C8" s="159"/>
      <c r="D8" s="160">
        <v>137497</v>
      </c>
      <c r="E8" s="161"/>
      <c r="F8" s="162">
        <v>199150</v>
      </c>
      <c r="G8" s="163"/>
      <c r="H8" s="164"/>
    </row>
    <row r="9" spans="1:8">
      <c r="A9" s="145" t="s">
        <v>482</v>
      </c>
      <c r="B9" s="150"/>
      <c r="C9" s="151"/>
      <c r="D9" s="152">
        <v>186024</v>
      </c>
      <c r="E9" s="153"/>
      <c r="F9" s="154">
        <v>332350</v>
      </c>
      <c r="G9" s="155"/>
      <c r="H9" s="156"/>
    </row>
    <row r="10" spans="1:8">
      <c r="A10" s="157"/>
      <c r="B10" s="158"/>
      <c r="C10" s="159"/>
      <c r="D10" s="160">
        <v>141373</v>
      </c>
      <c r="E10" s="161"/>
      <c r="F10" s="162">
        <v>200453</v>
      </c>
      <c r="G10" s="163"/>
      <c r="H10" s="164"/>
    </row>
    <row r="11" spans="1:8">
      <c r="A11" s="145" t="s">
        <v>483</v>
      </c>
      <c r="B11" s="150"/>
      <c r="C11" s="151"/>
      <c r="D11" s="152">
        <v>605110</v>
      </c>
      <c r="E11" s="153"/>
      <c r="F11" s="154">
        <v>362690</v>
      </c>
      <c r="G11" s="155"/>
      <c r="H11" s="156"/>
    </row>
    <row r="12" spans="1:8">
      <c r="A12" s="157"/>
      <c r="B12" s="158"/>
      <c r="C12" s="165"/>
      <c r="D12" s="160">
        <v>526009</v>
      </c>
      <c r="E12" s="161"/>
      <c r="F12" s="162">
        <v>172580</v>
      </c>
      <c r="G12" s="163"/>
      <c r="H12" s="164"/>
    </row>
    <row r="13" spans="1:8">
      <c r="A13" s="145"/>
      <c r="B13" s="150"/>
      <c r="C13" s="166"/>
      <c r="D13" s="167">
        <v>250638</v>
      </c>
      <c r="E13" s="168"/>
      <c r="F13" s="169">
        <v>323807</v>
      </c>
      <c r="G13" s="170"/>
      <c r="H13" s="156"/>
    </row>
    <row r="14" spans="1:8">
      <c r="A14" s="157"/>
      <c r="B14" s="158"/>
      <c r="C14" s="159"/>
      <c r="D14" s="160">
        <v>194394</v>
      </c>
      <c r="E14" s="161"/>
      <c r="F14" s="162">
        <v>178527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3.27</v>
      </c>
      <c r="C19" s="171">
        <f>ROUND(VALUE(SUBSTITUTE(実質収支比率等に係る経年分析!G$48,"▲","-")),2)</f>
        <v>3.02</v>
      </c>
      <c r="D19" s="171">
        <f>ROUND(VALUE(SUBSTITUTE(実質収支比率等に係る経年分析!H$48,"▲","-")),2)</f>
        <v>3.26</v>
      </c>
      <c r="E19" s="171">
        <f>ROUND(VALUE(SUBSTITUTE(実質収支比率等に係る経年分析!I$48,"▲","-")),2)</f>
        <v>2.94</v>
      </c>
      <c r="F19" s="171">
        <f>ROUND(VALUE(SUBSTITUTE(実質収支比率等に係る経年分析!J$48,"▲","-")),2)</f>
        <v>9.0500000000000007</v>
      </c>
    </row>
    <row r="20" spans="1:11">
      <c r="A20" s="171" t="s">
        <v>55</v>
      </c>
      <c r="B20" s="171">
        <f>ROUND(VALUE(SUBSTITUTE(実質収支比率等に係る経年分析!F$47,"▲","-")),2)</f>
        <v>41.62</v>
      </c>
      <c r="C20" s="171">
        <f>ROUND(VALUE(SUBSTITUTE(実質収支比率等に係る経年分析!G$47,"▲","-")),2)</f>
        <v>40.69</v>
      </c>
      <c r="D20" s="171">
        <f>ROUND(VALUE(SUBSTITUTE(実質収支比率等に係る経年分析!H$47,"▲","-")),2)</f>
        <v>40.74</v>
      </c>
      <c r="E20" s="171">
        <f>ROUND(VALUE(SUBSTITUTE(実質収支比率等に係る経年分析!I$47,"▲","-")),2)</f>
        <v>40.299999999999997</v>
      </c>
      <c r="F20" s="171">
        <f>ROUND(VALUE(SUBSTITUTE(実質収支比率等に係る経年分析!J$47,"▲","-")),2)</f>
        <v>38.619999999999997</v>
      </c>
    </row>
    <row r="21" spans="1:11">
      <c r="A21" s="171" t="s">
        <v>56</v>
      </c>
      <c r="B21" s="171">
        <f>IF(ISNUMBER(VALUE(SUBSTITUTE(実質収支比率等に係る経年分析!F$49,"▲","-"))),ROUND(VALUE(SUBSTITUTE(実質収支比率等に係る経年分析!F$49,"▲","-")),2),NA())</f>
        <v>-5.35</v>
      </c>
      <c r="C21" s="171">
        <f>IF(ISNUMBER(VALUE(SUBSTITUTE(実質収支比率等に係る経年分析!G$49,"▲","-"))),ROUND(VALUE(SUBSTITUTE(実質収支比率等に係る経年分析!G$49,"▲","-")),2),NA())</f>
        <v>-3.3</v>
      </c>
      <c r="D21" s="171">
        <f>IF(ISNUMBER(VALUE(SUBSTITUTE(実質収支比率等に係る経年分析!H$49,"▲","-"))),ROUND(VALUE(SUBSTITUTE(実質収支比率等に係る経年分析!H$49,"▲","-")),2),NA())</f>
        <v>-2.1</v>
      </c>
      <c r="E21" s="171">
        <f>IF(ISNUMBER(VALUE(SUBSTITUTE(実質収支比率等に係る経年分析!I$49,"▲","-"))),ROUND(VALUE(SUBSTITUTE(実質収支比率等に係る経年分析!I$49,"▲","-")),2),NA())</f>
        <v>-0.06</v>
      </c>
      <c r="F21" s="171">
        <f>IF(ISNUMBER(VALUE(SUBSTITUTE(実質収支比率等に係る経年分析!J$49,"▲","-"))),ROUND(VALUE(SUBSTITUTE(実質収支比率等に係る経年分析!J$49,"▲","-")),2),NA())</f>
        <v>6.43</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str">
        <f>IF(連結実質赤字比率に係る赤字・黒字の構成分析!C$40="",NA(),連結実質赤字比率に係る赤字・黒字の構成分析!C$40)</f>
        <v>後期高齢者医療保険事業特別会計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c r="A31" s="172" t="str">
        <f>IF(連結実質赤字比率に係る赤字・黒字の構成分析!C$39="",NA(),連結実質赤字比率に係る赤字・黒字の構成分析!C$39)</f>
        <v>国民健康保険中央診療所特別会計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0.24</v>
      </c>
    </row>
    <row r="32" spans="1:11">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0.62</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0.94</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1.1299999999999999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1.05</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10.64</v>
      </c>
    </row>
    <row r="36" spans="1:16">
      <c r="A36" s="172" t="str">
        <f>IF(連結実質赤字比率に係る赤字・黒字の構成分析!C$34="",NA(),連結実質赤字比率に係る赤字・黒字の構成分析!C$34)</f>
        <v>住宅新築資金等貸付事業特別会計</v>
      </c>
      <c r="B36" s="172">
        <f>IF(ROUND(VALUE(SUBSTITUTE(連結実質赤字比率に係る赤字・黒字の構成分析!F$34,"▲", "-")), 2) &lt; 0, ABS(ROUND(VALUE(SUBSTITUTE(連結実質赤字比率に係る赤字・黒字の構成分析!F$34,"▲", "-")), 2)), NA())</f>
        <v>1.81</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1.97</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1.99</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1.86</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1.59</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310</v>
      </c>
      <c r="E42" s="173"/>
      <c r="F42" s="173"/>
      <c r="G42" s="173">
        <f>'実質公債費比率（分子）の構造'!L$52</f>
        <v>311</v>
      </c>
      <c r="H42" s="173"/>
      <c r="I42" s="173"/>
      <c r="J42" s="173">
        <f>'実質公債費比率（分子）の構造'!M$52</f>
        <v>327</v>
      </c>
      <c r="K42" s="173"/>
      <c r="L42" s="173"/>
      <c r="M42" s="173">
        <f>'実質公債費比率（分子）の構造'!N$52</f>
        <v>356</v>
      </c>
      <c r="N42" s="173"/>
      <c r="O42" s="173"/>
      <c r="P42" s="173">
        <f>'実質公債費比率（分子）の構造'!O$52</f>
        <v>419</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6</v>
      </c>
      <c r="C44" s="173"/>
      <c r="D44" s="173"/>
      <c r="E44" s="173">
        <f>'実質公債費比率（分子）の構造'!L$50</f>
        <v>6</v>
      </c>
      <c r="F44" s="173"/>
      <c r="G44" s="173"/>
      <c r="H44" s="173">
        <f>'実質公債費比率（分子）の構造'!M$50</f>
        <v>6</v>
      </c>
      <c r="I44" s="173"/>
      <c r="J44" s="173"/>
      <c r="K44" s="173">
        <f>'実質公債費比率（分子）の構造'!N$50</f>
        <v>3</v>
      </c>
      <c r="L44" s="173"/>
      <c r="M44" s="173"/>
      <c r="N44" s="173">
        <f>'実質公債費比率（分子）の構造'!O$50</f>
        <v>2</v>
      </c>
      <c r="O44" s="173"/>
      <c r="P44" s="173"/>
    </row>
    <row r="45" spans="1:16">
      <c r="A45" s="173" t="s">
        <v>66</v>
      </c>
      <c r="B45" s="173">
        <f>'実質公債費比率（分子）の構造'!K$49</f>
        <v>3</v>
      </c>
      <c r="C45" s="173"/>
      <c r="D45" s="173"/>
      <c r="E45" s="173">
        <f>'実質公債費比率（分子）の構造'!L$49</f>
        <v>5</v>
      </c>
      <c r="F45" s="173"/>
      <c r="G45" s="173"/>
      <c r="H45" s="173">
        <f>'実質公債費比率（分子）の構造'!M$49</f>
        <v>5</v>
      </c>
      <c r="I45" s="173"/>
      <c r="J45" s="173"/>
      <c r="K45" s="173">
        <f>'実質公債費比率（分子）の構造'!N$49</f>
        <v>8</v>
      </c>
      <c r="L45" s="173"/>
      <c r="M45" s="173"/>
      <c r="N45" s="173">
        <f>'実質公債費比率（分子）の構造'!O$49</f>
        <v>11</v>
      </c>
      <c r="O45" s="173"/>
      <c r="P45" s="173"/>
    </row>
    <row r="46" spans="1:16">
      <c r="A46" s="173" t="s">
        <v>67</v>
      </c>
      <c r="B46" s="173">
        <f>'実質公債費比率（分子）の構造'!K$48</f>
        <v>12</v>
      </c>
      <c r="C46" s="173"/>
      <c r="D46" s="173"/>
      <c r="E46" s="173">
        <f>'実質公債費比率（分子）の構造'!L$48</f>
        <v>13</v>
      </c>
      <c r="F46" s="173"/>
      <c r="G46" s="173"/>
      <c r="H46" s="173">
        <f>'実質公債費比率（分子）の構造'!M$48</f>
        <v>12</v>
      </c>
      <c r="I46" s="173"/>
      <c r="J46" s="173"/>
      <c r="K46" s="173">
        <f>'実質公債費比率（分子）の構造'!N$48</f>
        <v>19</v>
      </c>
      <c r="L46" s="173"/>
      <c r="M46" s="173"/>
      <c r="N46" s="173">
        <f>'実質公債費比率（分子）の構造'!O$48</f>
        <v>13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372</v>
      </c>
      <c r="C49" s="173"/>
      <c r="D49" s="173"/>
      <c r="E49" s="173">
        <f>'実質公債費比率（分子）の構造'!L$45</f>
        <v>371</v>
      </c>
      <c r="F49" s="173"/>
      <c r="G49" s="173"/>
      <c r="H49" s="173">
        <f>'実質公債費比率（分子）の構造'!M$45</f>
        <v>393</v>
      </c>
      <c r="I49" s="173"/>
      <c r="J49" s="173"/>
      <c r="K49" s="173">
        <f>'実質公債費比率（分子）の構造'!N$45</f>
        <v>439</v>
      </c>
      <c r="L49" s="173"/>
      <c r="M49" s="173"/>
      <c r="N49" s="173">
        <f>'実質公債費比率（分子）の構造'!O$45</f>
        <v>518</v>
      </c>
      <c r="O49" s="173"/>
      <c r="P49" s="173"/>
    </row>
    <row r="50" spans="1:16">
      <c r="A50" s="173" t="s">
        <v>71</v>
      </c>
      <c r="B50" s="173" t="e">
        <f>NA()</f>
        <v>#N/A</v>
      </c>
      <c r="C50" s="173">
        <f>IF(ISNUMBER('実質公債費比率（分子）の構造'!K$53),'実質公債費比率（分子）の構造'!K$53,NA())</f>
        <v>83</v>
      </c>
      <c r="D50" s="173" t="e">
        <f>NA()</f>
        <v>#N/A</v>
      </c>
      <c r="E50" s="173" t="e">
        <f>NA()</f>
        <v>#N/A</v>
      </c>
      <c r="F50" s="173">
        <f>IF(ISNUMBER('実質公債費比率（分子）の構造'!L$53),'実質公債費比率（分子）の構造'!L$53,NA())</f>
        <v>84</v>
      </c>
      <c r="G50" s="173" t="e">
        <f>NA()</f>
        <v>#N/A</v>
      </c>
      <c r="H50" s="173" t="e">
        <f>NA()</f>
        <v>#N/A</v>
      </c>
      <c r="I50" s="173">
        <f>IF(ISNUMBER('実質公債費比率（分子）の構造'!M$53),'実質公債費比率（分子）の構造'!M$53,NA())</f>
        <v>89</v>
      </c>
      <c r="J50" s="173" t="e">
        <f>NA()</f>
        <v>#N/A</v>
      </c>
      <c r="K50" s="173" t="e">
        <f>NA()</f>
        <v>#N/A</v>
      </c>
      <c r="L50" s="173">
        <f>IF(ISNUMBER('実質公債費比率（分子）の構造'!N$53),'実質公債費比率（分子）の構造'!N$53,NA())</f>
        <v>113</v>
      </c>
      <c r="M50" s="173" t="e">
        <f>NA()</f>
        <v>#N/A</v>
      </c>
      <c r="N50" s="173" t="e">
        <f>NA()</f>
        <v>#N/A</v>
      </c>
      <c r="O50" s="173">
        <f>IF(ISNUMBER('実質公債費比率（分子）の構造'!O$53),'実質公債費比率（分子）の構造'!O$53,NA())</f>
        <v>125</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3491</v>
      </c>
      <c r="E56" s="172"/>
      <c r="F56" s="172"/>
      <c r="G56" s="172">
        <f>'将来負担比率（分子）の構造'!J$52</f>
        <v>3534</v>
      </c>
      <c r="H56" s="172"/>
      <c r="I56" s="172"/>
      <c r="J56" s="172">
        <f>'将来負担比率（分子）の構造'!K$52</f>
        <v>3563</v>
      </c>
      <c r="K56" s="172"/>
      <c r="L56" s="172"/>
      <c r="M56" s="172">
        <f>'将来負担比率（分子）の構造'!L$52</f>
        <v>3526</v>
      </c>
      <c r="N56" s="172"/>
      <c r="O56" s="172"/>
      <c r="P56" s="172">
        <f>'将来負担比率（分子）の構造'!M$52</f>
        <v>3935</v>
      </c>
    </row>
    <row r="57" spans="1:16">
      <c r="A57" s="172" t="s">
        <v>42</v>
      </c>
      <c r="B57" s="172"/>
      <c r="C57" s="172"/>
      <c r="D57" s="172">
        <f>'将来負担比率（分子）の構造'!I$51</f>
        <v>71</v>
      </c>
      <c r="E57" s="172"/>
      <c r="F57" s="172"/>
      <c r="G57" s="172">
        <f>'将来負担比率（分子）の構造'!J$51</f>
        <v>3</v>
      </c>
      <c r="H57" s="172"/>
      <c r="I57" s="172"/>
      <c r="J57" s="172">
        <f>'将来負担比率（分子）の構造'!K$51</f>
        <v>2</v>
      </c>
      <c r="K57" s="172"/>
      <c r="L57" s="172"/>
      <c r="M57" s="172">
        <f>'将来負担比率（分子）の構造'!L$51</f>
        <v>2</v>
      </c>
      <c r="N57" s="172"/>
      <c r="O57" s="172"/>
      <c r="P57" s="172">
        <f>'将来負担比率（分子）の構造'!M$51</f>
        <v>128</v>
      </c>
    </row>
    <row r="58" spans="1:16">
      <c r="A58" s="172" t="s">
        <v>41</v>
      </c>
      <c r="B58" s="172"/>
      <c r="C58" s="172"/>
      <c r="D58" s="172">
        <f>'将来負担比率（分子）の構造'!I$50</f>
        <v>1656</v>
      </c>
      <c r="E58" s="172"/>
      <c r="F58" s="172"/>
      <c r="G58" s="172">
        <f>'将来負担比率（分子）の構造'!J$50</f>
        <v>1621</v>
      </c>
      <c r="H58" s="172"/>
      <c r="I58" s="172"/>
      <c r="J58" s="172">
        <f>'将来負担比率（分子）の構造'!K$50</f>
        <v>1616</v>
      </c>
      <c r="K58" s="172"/>
      <c r="L58" s="172"/>
      <c r="M58" s="172">
        <f>'将来負担比率（分子）の構造'!L$50</f>
        <v>1670</v>
      </c>
      <c r="N58" s="172"/>
      <c r="O58" s="172"/>
      <c r="P58" s="172">
        <f>'将来負担比率（分子）の構造'!M$50</f>
        <v>1598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749</v>
      </c>
      <c r="C62" s="172"/>
      <c r="D62" s="172"/>
      <c r="E62" s="172">
        <f>'将来負担比率（分子）の構造'!J$45</f>
        <v>726</v>
      </c>
      <c r="F62" s="172"/>
      <c r="G62" s="172"/>
      <c r="H62" s="172">
        <f>'将来負担比率（分子）の構造'!K$45</f>
        <v>731</v>
      </c>
      <c r="I62" s="172"/>
      <c r="J62" s="172"/>
      <c r="K62" s="172">
        <f>'将来負担比率（分子）の構造'!L$45</f>
        <v>649</v>
      </c>
      <c r="L62" s="172"/>
      <c r="M62" s="172"/>
      <c r="N62" s="172">
        <f>'将来負担比率（分子）の構造'!M$45</f>
        <v>612</v>
      </c>
      <c r="O62" s="172"/>
      <c r="P62" s="172"/>
    </row>
    <row r="63" spans="1:16">
      <c r="A63" s="172" t="s">
        <v>34</v>
      </c>
      <c r="B63" s="172">
        <f>'将来負担比率（分子）の構造'!I$44</f>
        <v>61</v>
      </c>
      <c r="C63" s="172"/>
      <c r="D63" s="172"/>
      <c r="E63" s="172">
        <f>'将来負担比率（分子）の構造'!J$44</f>
        <v>111</v>
      </c>
      <c r="F63" s="172"/>
      <c r="G63" s="172"/>
      <c r="H63" s="172">
        <f>'将来負担比率（分子）の構造'!K$44</f>
        <v>124</v>
      </c>
      <c r="I63" s="172"/>
      <c r="J63" s="172"/>
      <c r="K63" s="172">
        <f>'将来負担比率（分子）の構造'!L$44</f>
        <v>116</v>
      </c>
      <c r="L63" s="172"/>
      <c r="M63" s="172"/>
      <c r="N63" s="172">
        <f>'将来負担比率（分子）の構造'!M$44</f>
        <v>106</v>
      </c>
      <c r="O63" s="172"/>
      <c r="P63" s="172"/>
    </row>
    <row r="64" spans="1:16">
      <c r="A64" s="172" t="s">
        <v>33</v>
      </c>
      <c r="B64" s="172">
        <f>'将来負担比率（分子）の構造'!I$43</f>
        <v>60</v>
      </c>
      <c r="C64" s="172"/>
      <c r="D64" s="172"/>
      <c r="E64" s="172">
        <f>'将来負担比率（分子）の構造'!J$43</f>
        <v>65</v>
      </c>
      <c r="F64" s="172"/>
      <c r="G64" s="172"/>
      <c r="H64" s="172">
        <f>'将来負担比率（分子）の構造'!K$43</f>
        <v>70</v>
      </c>
      <c r="I64" s="172"/>
      <c r="J64" s="172"/>
      <c r="K64" s="172">
        <f>'将来負担比率（分子）の構造'!L$43</f>
        <v>60</v>
      </c>
      <c r="L64" s="172"/>
      <c r="M64" s="172"/>
      <c r="N64" s="172">
        <f>'将来負担比率（分子）の構造'!M$43</f>
        <v>71</v>
      </c>
      <c r="O64" s="172"/>
      <c r="P64" s="172"/>
    </row>
    <row r="65" spans="1:16">
      <c r="A65" s="172" t="s">
        <v>32</v>
      </c>
      <c r="B65" s="172">
        <f>'将来負担比率（分子）の構造'!I$42</f>
        <v>27</v>
      </c>
      <c r="C65" s="172"/>
      <c r="D65" s="172"/>
      <c r="E65" s="172">
        <f>'将来負担比率（分子）の構造'!J$42</f>
        <v>21</v>
      </c>
      <c r="F65" s="172"/>
      <c r="G65" s="172"/>
      <c r="H65" s="172">
        <f>'将来負担比率（分子）の構造'!K$42</f>
        <v>15</v>
      </c>
      <c r="I65" s="172"/>
      <c r="J65" s="172"/>
      <c r="K65" s="172">
        <f>'将来負担比率（分子）の構造'!L$42</f>
        <v>9</v>
      </c>
      <c r="L65" s="172"/>
      <c r="M65" s="172"/>
      <c r="N65" s="172">
        <f>'将来負担比率（分子）の構造'!M$42</f>
        <v>7</v>
      </c>
      <c r="O65" s="172"/>
      <c r="P65" s="172"/>
    </row>
    <row r="66" spans="1:16">
      <c r="A66" s="172" t="s">
        <v>31</v>
      </c>
      <c r="B66" s="172">
        <f>'将来負担比率（分子）の構造'!I$41</f>
        <v>4315</v>
      </c>
      <c r="C66" s="172"/>
      <c r="D66" s="172"/>
      <c r="E66" s="172">
        <f>'将来負担比率（分子）の構造'!J$41</f>
        <v>4377</v>
      </c>
      <c r="F66" s="172"/>
      <c r="G66" s="172"/>
      <c r="H66" s="172">
        <f>'将来負担比率（分子）の構造'!K$41</f>
        <v>4438</v>
      </c>
      <c r="I66" s="172"/>
      <c r="J66" s="172"/>
      <c r="K66" s="172">
        <f>'将来負担比率（分子）の構造'!L$41</f>
        <v>4451</v>
      </c>
      <c r="L66" s="172"/>
      <c r="M66" s="172"/>
      <c r="N66" s="172">
        <f>'将来負担比率（分子）の構造'!M$41</f>
        <v>5521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142</v>
      </c>
      <c r="G67" s="172" t="e">
        <f>NA()</f>
        <v>#N/A</v>
      </c>
      <c r="H67" s="172" t="e">
        <f>NA()</f>
        <v>#N/A</v>
      </c>
      <c r="I67" s="172">
        <f>IF(ISNUMBER('将来負担比率（分子）の構造'!K$53), IF('将来負担比率（分子）の構造'!K$53 &lt; 0, 0, '将来負担比率（分子）の構造'!K$53), NA())</f>
        <v>197</v>
      </c>
      <c r="J67" s="172" t="e">
        <f>NA()</f>
        <v>#N/A</v>
      </c>
      <c r="K67" s="172" t="e">
        <f>NA()</f>
        <v>#N/A</v>
      </c>
      <c r="L67" s="172">
        <f>IF(ISNUMBER('将来負担比率（分子）の構造'!L$53), IF('将来負担比率（分子）の構造'!L$53 &lt; 0, 0, '将来負担比率（分子）の構造'!L$53), NA())</f>
        <v>88</v>
      </c>
      <c r="M67" s="172" t="e">
        <f>NA()</f>
        <v>#N/A</v>
      </c>
      <c r="N67" s="172" t="e">
        <f>NA()</f>
        <v>#N/A</v>
      </c>
      <c r="O67" s="172">
        <f>IF(ISNUMBER('将来負担比率（分子）の構造'!M$53), IF('将来負担比率（分子）の構造'!M$53 &lt; 0, 0, '将来負担比率（分子）の構造'!M$53), NA())</f>
        <v>655</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851</v>
      </c>
      <c r="C72" s="176">
        <f>基金残高に係る経年分析!G55</f>
        <v>907</v>
      </c>
      <c r="D72" s="176">
        <f>基金残高に係る経年分析!H55</f>
        <v>964</v>
      </c>
    </row>
    <row r="73" spans="1:16">
      <c r="A73" s="175" t="s">
        <v>78</v>
      </c>
      <c r="B73" s="176">
        <f>基金残高に係る経年分析!F56</f>
        <v>65</v>
      </c>
      <c r="C73" s="176">
        <f>基金残高に係る経年分析!G56</f>
        <v>65</v>
      </c>
      <c r="D73" s="176">
        <f>基金残高に係る経年分析!H56</f>
        <v>115</v>
      </c>
    </row>
    <row r="74" spans="1:16">
      <c r="A74" s="175" t="s">
        <v>79</v>
      </c>
      <c r="B74" s="176">
        <f>基金残高に係る経年分析!F57</f>
        <v>484</v>
      </c>
      <c r="C74" s="176">
        <f>基金残高に係る経年分析!G57</f>
        <v>458</v>
      </c>
      <c r="D74" s="176">
        <f>基金残高に係る経年分析!H57</f>
        <v>281</v>
      </c>
    </row>
  </sheetData>
  <sheetProtection algorithmName="SHA-512" hashValue="Ca3BN4ZP3b/587lSflrXxJzzsMVqe4c7aGHeK7t09jhOTxLwtbZCy7XrpFfLK7ES/ywhCneGSqhvD8ZXJxT/VQ==" saltValue="V47WCS7pyPXS/lAezoJjh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546</v>
      </c>
      <c r="DI1" s="747"/>
      <c r="DJ1" s="747"/>
      <c r="DK1" s="747"/>
      <c r="DL1" s="747"/>
      <c r="DM1" s="747"/>
      <c r="DN1" s="748"/>
      <c r="DO1" s="212"/>
      <c r="DP1" s="746" t="s">
        <v>547</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548</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217</v>
      </c>
      <c r="S4" s="688"/>
      <c r="T4" s="688"/>
      <c r="U4" s="688"/>
      <c r="V4" s="688"/>
      <c r="W4" s="688"/>
      <c r="X4" s="688"/>
      <c r="Y4" s="689"/>
      <c r="Z4" s="687" t="s">
        <v>218</v>
      </c>
      <c r="AA4" s="688"/>
      <c r="AB4" s="688"/>
      <c r="AC4" s="689"/>
      <c r="AD4" s="687" t="s">
        <v>219</v>
      </c>
      <c r="AE4" s="688"/>
      <c r="AF4" s="688"/>
      <c r="AG4" s="688"/>
      <c r="AH4" s="688"/>
      <c r="AI4" s="688"/>
      <c r="AJ4" s="688"/>
      <c r="AK4" s="689"/>
      <c r="AL4" s="687" t="s">
        <v>218</v>
      </c>
      <c r="AM4" s="688"/>
      <c r="AN4" s="688"/>
      <c r="AO4" s="689"/>
      <c r="AP4" s="743" t="s">
        <v>220</v>
      </c>
      <c r="AQ4" s="743"/>
      <c r="AR4" s="743"/>
      <c r="AS4" s="743"/>
      <c r="AT4" s="743"/>
      <c r="AU4" s="743"/>
      <c r="AV4" s="743"/>
      <c r="AW4" s="743"/>
      <c r="AX4" s="743"/>
      <c r="AY4" s="743"/>
      <c r="AZ4" s="743"/>
      <c r="BA4" s="743"/>
      <c r="BB4" s="743"/>
      <c r="BC4" s="743"/>
      <c r="BD4" s="743"/>
      <c r="BE4" s="743"/>
      <c r="BF4" s="743"/>
      <c r="BG4" s="743" t="s">
        <v>221</v>
      </c>
      <c r="BH4" s="743"/>
      <c r="BI4" s="743"/>
      <c r="BJ4" s="743"/>
      <c r="BK4" s="743"/>
      <c r="BL4" s="743"/>
      <c r="BM4" s="743"/>
      <c r="BN4" s="743"/>
      <c r="BO4" s="743" t="s">
        <v>218</v>
      </c>
      <c r="BP4" s="743"/>
      <c r="BQ4" s="743"/>
      <c r="BR4" s="743"/>
      <c r="BS4" s="743" t="s">
        <v>222</v>
      </c>
      <c r="BT4" s="743"/>
      <c r="BU4" s="743"/>
      <c r="BV4" s="743"/>
      <c r="BW4" s="743"/>
      <c r="BX4" s="743"/>
      <c r="BY4" s="743"/>
      <c r="BZ4" s="743"/>
      <c r="CA4" s="743"/>
      <c r="CB4" s="743"/>
      <c r="CD4" s="730" t="s">
        <v>549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696" t="s">
        <v>223</v>
      </c>
      <c r="C5" s="697"/>
      <c r="D5" s="697"/>
      <c r="E5" s="697"/>
      <c r="F5" s="697"/>
      <c r="G5" s="697"/>
      <c r="H5" s="697"/>
      <c r="I5" s="697"/>
      <c r="J5" s="697"/>
      <c r="K5" s="697"/>
      <c r="L5" s="697"/>
      <c r="M5" s="697"/>
      <c r="N5" s="697"/>
      <c r="O5" s="697"/>
      <c r="P5" s="697"/>
      <c r="Q5" s="698"/>
      <c r="R5" s="681">
        <v>289695</v>
      </c>
      <c r="S5" s="682"/>
      <c r="T5" s="682"/>
      <c r="U5" s="682"/>
      <c r="V5" s="682"/>
      <c r="W5" s="682"/>
      <c r="X5" s="682"/>
      <c r="Y5" s="725"/>
      <c r="Z5" s="744">
        <v>5.2</v>
      </c>
      <c r="AA5" s="744"/>
      <c r="AB5" s="744"/>
      <c r="AC5" s="744"/>
      <c r="AD5" s="745">
        <v>289695</v>
      </c>
      <c r="AE5" s="745"/>
      <c r="AF5" s="745"/>
      <c r="AG5" s="745"/>
      <c r="AH5" s="745"/>
      <c r="AI5" s="745"/>
      <c r="AJ5" s="745"/>
      <c r="AK5" s="745"/>
      <c r="AL5" s="726">
        <v>11.9</v>
      </c>
      <c r="AM5" s="701"/>
      <c r="AN5" s="701"/>
      <c r="AO5" s="727"/>
      <c r="AP5" s="696" t="s">
        <v>224</v>
      </c>
      <c r="AQ5" s="697"/>
      <c r="AR5" s="697"/>
      <c r="AS5" s="697"/>
      <c r="AT5" s="697"/>
      <c r="AU5" s="697"/>
      <c r="AV5" s="697"/>
      <c r="AW5" s="697"/>
      <c r="AX5" s="697"/>
      <c r="AY5" s="697"/>
      <c r="AZ5" s="697"/>
      <c r="BA5" s="697"/>
      <c r="BB5" s="697"/>
      <c r="BC5" s="697"/>
      <c r="BD5" s="697"/>
      <c r="BE5" s="697"/>
      <c r="BF5" s="698"/>
      <c r="BG5" s="628">
        <v>289695</v>
      </c>
      <c r="BH5" s="629"/>
      <c r="BI5" s="629"/>
      <c r="BJ5" s="629"/>
      <c r="BK5" s="629"/>
      <c r="BL5" s="629"/>
      <c r="BM5" s="629"/>
      <c r="BN5" s="630"/>
      <c r="BO5" s="655">
        <v>100</v>
      </c>
      <c r="BP5" s="655"/>
      <c r="BQ5" s="655"/>
      <c r="BR5" s="655"/>
      <c r="BS5" s="656" t="s">
        <v>550</v>
      </c>
      <c r="BT5" s="656"/>
      <c r="BU5" s="656"/>
      <c r="BV5" s="656"/>
      <c r="BW5" s="656"/>
      <c r="BX5" s="656"/>
      <c r="BY5" s="656"/>
      <c r="BZ5" s="656"/>
      <c r="CA5" s="656"/>
      <c r="CB5" s="714"/>
      <c r="CD5" s="730" t="s">
        <v>220</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218</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c r="B6" s="625" t="s">
        <v>551</v>
      </c>
      <c r="C6" s="626"/>
      <c r="D6" s="626"/>
      <c r="E6" s="626"/>
      <c r="F6" s="626"/>
      <c r="G6" s="626"/>
      <c r="H6" s="626"/>
      <c r="I6" s="626"/>
      <c r="J6" s="626"/>
      <c r="K6" s="626"/>
      <c r="L6" s="626"/>
      <c r="M6" s="626"/>
      <c r="N6" s="626"/>
      <c r="O6" s="626"/>
      <c r="P6" s="626"/>
      <c r="Q6" s="627"/>
      <c r="R6" s="628">
        <v>52147</v>
      </c>
      <c r="S6" s="629"/>
      <c r="T6" s="629"/>
      <c r="U6" s="629"/>
      <c r="V6" s="629"/>
      <c r="W6" s="629"/>
      <c r="X6" s="629"/>
      <c r="Y6" s="630"/>
      <c r="Z6" s="655">
        <v>0.9</v>
      </c>
      <c r="AA6" s="655"/>
      <c r="AB6" s="655"/>
      <c r="AC6" s="655"/>
      <c r="AD6" s="656">
        <v>52147</v>
      </c>
      <c r="AE6" s="656"/>
      <c r="AF6" s="656"/>
      <c r="AG6" s="656"/>
      <c r="AH6" s="656"/>
      <c r="AI6" s="656"/>
      <c r="AJ6" s="656"/>
      <c r="AK6" s="656"/>
      <c r="AL6" s="631">
        <v>2.1</v>
      </c>
      <c r="AM6" s="632"/>
      <c r="AN6" s="632"/>
      <c r="AO6" s="657"/>
      <c r="AP6" s="625" t="s">
        <v>552</v>
      </c>
      <c r="AQ6" s="626"/>
      <c r="AR6" s="626"/>
      <c r="AS6" s="626"/>
      <c r="AT6" s="626"/>
      <c r="AU6" s="626"/>
      <c r="AV6" s="626"/>
      <c r="AW6" s="626"/>
      <c r="AX6" s="626"/>
      <c r="AY6" s="626"/>
      <c r="AZ6" s="626"/>
      <c r="BA6" s="626"/>
      <c r="BB6" s="626"/>
      <c r="BC6" s="626"/>
      <c r="BD6" s="626"/>
      <c r="BE6" s="626"/>
      <c r="BF6" s="627"/>
      <c r="BG6" s="628">
        <v>289695</v>
      </c>
      <c r="BH6" s="629"/>
      <c r="BI6" s="629"/>
      <c r="BJ6" s="629"/>
      <c r="BK6" s="629"/>
      <c r="BL6" s="629"/>
      <c r="BM6" s="629"/>
      <c r="BN6" s="630"/>
      <c r="BO6" s="655">
        <v>100</v>
      </c>
      <c r="BP6" s="655"/>
      <c r="BQ6" s="655"/>
      <c r="BR6" s="655"/>
      <c r="BS6" s="656" t="s">
        <v>550</v>
      </c>
      <c r="BT6" s="656"/>
      <c r="BU6" s="656"/>
      <c r="BV6" s="656"/>
      <c r="BW6" s="656"/>
      <c r="BX6" s="656"/>
      <c r="BY6" s="656"/>
      <c r="BZ6" s="656"/>
      <c r="CA6" s="656"/>
      <c r="CB6" s="714"/>
      <c r="CD6" s="684" t="s">
        <v>228</v>
      </c>
      <c r="CE6" s="685"/>
      <c r="CF6" s="685"/>
      <c r="CG6" s="685"/>
      <c r="CH6" s="685"/>
      <c r="CI6" s="685"/>
      <c r="CJ6" s="685"/>
      <c r="CK6" s="685"/>
      <c r="CL6" s="685"/>
      <c r="CM6" s="685"/>
      <c r="CN6" s="685"/>
      <c r="CO6" s="685"/>
      <c r="CP6" s="685"/>
      <c r="CQ6" s="686"/>
      <c r="CR6" s="628">
        <v>37768</v>
      </c>
      <c r="CS6" s="629"/>
      <c r="CT6" s="629"/>
      <c r="CU6" s="629"/>
      <c r="CV6" s="629"/>
      <c r="CW6" s="629"/>
      <c r="CX6" s="629"/>
      <c r="CY6" s="630"/>
      <c r="CZ6" s="726">
        <v>0.7</v>
      </c>
      <c r="DA6" s="701"/>
      <c r="DB6" s="701"/>
      <c r="DC6" s="729"/>
      <c r="DD6" s="634" t="s">
        <v>550</v>
      </c>
      <c r="DE6" s="629"/>
      <c r="DF6" s="629"/>
      <c r="DG6" s="629"/>
      <c r="DH6" s="629"/>
      <c r="DI6" s="629"/>
      <c r="DJ6" s="629"/>
      <c r="DK6" s="629"/>
      <c r="DL6" s="629"/>
      <c r="DM6" s="629"/>
      <c r="DN6" s="629"/>
      <c r="DO6" s="629"/>
      <c r="DP6" s="630"/>
      <c r="DQ6" s="634">
        <v>37768</v>
      </c>
      <c r="DR6" s="629"/>
      <c r="DS6" s="629"/>
      <c r="DT6" s="629"/>
      <c r="DU6" s="629"/>
      <c r="DV6" s="629"/>
      <c r="DW6" s="629"/>
      <c r="DX6" s="629"/>
      <c r="DY6" s="629"/>
      <c r="DZ6" s="629"/>
      <c r="EA6" s="629"/>
      <c r="EB6" s="629"/>
      <c r="EC6" s="673"/>
    </row>
    <row r="7" spans="2:143" ht="11.25" customHeight="1">
      <c r="B7" s="625" t="s">
        <v>229</v>
      </c>
      <c r="C7" s="626"/>
      <c r="D7" s="626"/>
      <c r="E7" s="626"/>
      <c r="F7" s="626"/>
      <c r="G7" s="626"/>
      <c r="H7" s="626"/>
      <c r="I7" s="626"/>
      <c r="J7" s="626"/>
      <c r="K7" s="626"/>
      <c r="L7" s="626"/>
      <c r="M7" s="626"/>
      <c r="N7" s="626"/>
      <c r="O7" s="626"/>
      <c r="P7" s="626"/>
      <c r="Q7" s="627"/>
      <c r="R7" s="628">
        <v>327</v>
      </c>
      <c r="S7" s="629"/>
      <c r="T7" s="629"/>
      <c r="U7" s="629"/>
      <c r="V7" s="629"/>
      <c r="W7" s="629"/>
      <c r="X7" s="629"/>
      <c r="Y7" s="630"/>
      <c r="Z7" s="655">
        <v>0</v>
      </c>
      <c r="AA7" s="655"/>
      <c r="AB7" s="655"/>
      <c r="AC7" s="655"/>
      <c r="AD7" s="656">
        <v>327</v>
      </c>
      <c r="AE7" s="656"/>
      <c r="AF7" s="656"/>
      <c r="AG7" s="656"/>
      <c r="AH7" s="656"/>
      <c r="AI7" s="656"/>
      <c r="AJ7" s="656"/>
      <c r="AK7" s="656"/>
      <c r="AL7" s="631">
        <v>0</v>
      </c>
      <c r="AM7" s="632"/>
      <c r="AN7" s="632"/>
      <c r="AO7" s="657"/>
      <c r="AP7" s="625" t="s">
        <v>553</v>
      </c>
      <c r="AQ7" s="626"/>
      <c r="AR7" s="626"/>
      <c r="AS7" s="626"/>
      <c r="AT7" s="626"/>
      <c r="AU7" s="626"/>
      <c r="AV7" s="626"/>
      <c r="AW7" s="626"/>
      <c r="AX7" s="626"/>
      <c r="AY7" s="626"/>
      <c r="AZ7" s="626"/>
      <c r="BA7" s="626"/>
      <c r="BB7" s="626"/>
      <c r="BC7" s="626"/>
      <c r="BD7" s="626"/>
      <c r="BE7" s="626"/>
      <c r="BF7" s="627"/>
      <c r="BG7" s="628">
        <v>108171</v>
      </c>
      <c r="BH7" s="629"/>
      <c r="BI7" s="629"/>
      <c r="BJ7" s="629"/>
      <c r="BK7" s="629"/>
      <c r="BL7" s="629"/>
      <c r="BM7" s="629"/>
      <c r="BN7" s="630"/>
      <c r="BO7" s="655">
        <v>37.299999999999997</v>
      </c>
      <c r="BP7" s="655"/>
      <c r="BQ7" s="655"/>
      <c r="BR7" s="655"/>
      <c r="BS7" s="656" t="s">
        <v>550</v>
      </c>
      <c r="BT7" s="656"/>
      <c r="BU7" s="656"/>
      <c r="BV7" s="656"/>
      <c r="BW7" s="656"/>
      <c r="BX7" s="656"/>
      <c r="BY7" s="656"/>
      <c r="BZ7" s="656"/>
      <c r="CA7" s="656"/>
      <c r="CB7" s="714"/>
      <c r="CD7" s="665" t="s">
        <v>230</v>
      </c>
      <c r="CE7" s="666"/>
      <c r="CF7" s="666"/>
      <c r="CG7" s="666"/>
      <c r="CH7" s="666"/>
      <c r="CI7" s="666"/>
      <c r="CJ7" s="666"/>
      <c r="CK7" s="666"/>
      <c r="CL7" s="666"/>
      <c r="CM7" s="666"/>
      <c r="CN7" s="666"/>
      <c r="CO7" s="666"/>
      <c r="CP7" s="666"/>
      <c r="CQ7" s="667"/>
      <c r="CR7" s="628">
        <v>2044612</v>
      </c>
      <c r="CS7" s="629"/>
      <c r="CT7" s="629"/>
      <c r="CU7" s="629"/>
      <c r="CV7" s="629"/>
      <c r="CW7" s="629"/>
      <c r="CX7" s="629"/>
      <c r="CY7" s="630"/>
      <c r="CZ7" s="655">
        <v>38.6</v>
      </c>
      <c r="DA7" s="655"/>
      <c r="DB7" s="655"/>
      <c r="DC7" s="655"/>
      <c r="DD7" s="634">
        <v>1468543</v>
      </c>
      <c r="DE7" s="629"/>
      <c r="DF7" s="629"/>
      <c r="DG7" s="629"/>
      <c r="DH7" s="629"/>
      <c r="DI7" s="629"/>
      <c r="DJ7" s="629"/>
      <c r="DK7" s="629"/>
      <c r="DL7" s="629"/>
      <c r="DM7" s="629"/>
      <c r="DN7" s="629"/>
      <c r="DO7" s="629"/>
      <c r="DP7" s="630"/>
      <c r="DQ7" s="634">
        <v>601507</v>
      </c>
      <c r="DR7" s="629"/>
      <c r="DS7" s="629"/>
      <c r="DT7" s="629"/>
      <c r="DU7" s="629"/>
      <c r="DV7" s="629"/>
      <c r="DW7" s="629"/>
      <c r="DX7" s="629"/>
      <c r="DY7" s="629"/>
      <c r="DZ7" s="629"/>
      <c r="EA7" s="629"/>
      <c r="EB7" s="629"/>
      <c r="EC7" s="673"/>
    </row>
    <row r="8" spans="2:143" ht="11.25" customHeight="1">
      <c r="B8" s="625" t="s">
        <v>231</v>
      </c>
      <c r="C8" s="626"/>
      <c r="D8" s="626"/>
      <c r="E8" s="626"/>
      <c r="F8" s="626"/>
      <c r="G8" s="626"/>
      <c r="H8" s="626"/>
      <c r="I8" s="626"/>
      <c r="J8" s="626"/>
      <c r="K8" s="626"/>
      <c r="L8" s="626"/>
      <c r="M8" s="626"/>
      <c r="N8" s="626"/>
      <c r="O8" s="626"/>
      <c r="P8" s="626"/>
      <c r="Q8" s="627"/>
      <c r="R8" s="628">
        <v>1488</v>
      </c>
      <c r="S8" s="629"/>
      <c r="T8" s="629"/>
      <c r="U8" s="629"/>
      <c r="V8" s="629"/>
      <c r="W8" s="629"/>
      <c r="X8" s="629"/>
      <c r="Y8" s="630"/>
      <c r="Z8" s="655">
        <v>0</v>
      </c>
      <c r="AA8" s="655"/>
      <c r="AB8" s="655"/>
      <c r="AC8" s="655"/>
      <c r="AD8" s="656">
        <v>1488</v>
      </c>
      <c r="AE8" s="656"/>
      <c r="AF8" s="656"/>
      <c r="AG8" s="656"/>
      <c r="AH8" s="656"/>
      <c r="AI8" s="656"/>
      <c r="AJ8" s="656"/>
      <c r="AK8" s="656"/>
      <c r="AL8" s="631">
        <v>0.1</v>
      </c>
      <c r="AM8" s="632"/>
      <c r="AN8" s="632"/>
      <c r="AO8" s="657"/>
      <c r="AP8" s="625" t="s">
        <v>554</v>
      </c>
      <c r="AQ8" s="626"/>
      <c r="AR8" s="626"/>
      <c r="AS8" s="626"/>
      <c r="AT8" s="626"/>
      <c r="AU8" s="626"/>
      <c r="AV8" s="626"/>
      <c r="AW8" s="626"/>
      <c r="AX8" s="626"/>
      <c r="AY8" s="626"/>
      <c r="AZ8" s="626"/>
      <c r="BA8" s="626"/>
      <c r="BB8" s="626"/>
      <c r="BC8" s="626"/>
      <c r="BD8" s="626"/>
      <c r="BE8" s="626"/>
      <c r="BF8" s="627"/>
      <c r="BG8" s="628">
        <v>5330</v>
      </c>
      <c r="BH8" s="629"/>
      <c r="BI8" s="629"/>
      <c r="BJ8" s="629"/>
      <c r="BK8" s="629"/>
      <c r="BL8" s="629"/>
      <c r="BM8" s="629"/>
      <c r="BN8" s="630"/>
      <c r="BO8" s="655">
        <v>1.8</v>
      </c>
      <c r="BP8" s="655"/>
      <c r="BQ8" s="655"/>
      <c r="BR8" s="655"/>
      <c r="BS8" s="656" t="s">
        <v>550</v>
      </c>
      <c r="BT8" s="656"/>
      <c r="BU8" s="656"/>
      <c r="BV8" s="656"/>
      <c r="BW8" s="656"/>
      <c r="BX8" s="656"/>
      <c r="BY8" s="656"/>
      <c r="BZ8" s="656"/>
      <c r="CA8" s="656"/>
      <c r="CB8" s="714"/>
      <c r="CD8" s="665" t="s">
        <v>232</v>
      </c>
      <c r="CE8" s="666"/>
      <c r="CF8" s="666"/>
      <c r="CG8" s="666"/>
      <c r="CH8" s="666"/>
      <c r="CI8" s="666"/>
      <c r="CJ8" s="666"/>
      <c r="CK8" s="666"/>
      <c r="CL8" s="666"/>
      <c r="CM8" s="666"/>
      <c r="CN8" s="666"/>
      <c r="CO8" s="666"/>
      <c r="CP8" s="666"/>
      <c r="CQ8" s="667"/>
      <c r="CR8" s="628">
        <v>1016708</v>
      </c>
      <c r="CS8" s="629"/>
      <c r="CT8" s="629"/>
      <c r="CU8" s="629"/>
      <c r="CV8" s="629"/>
      <c r="CW8" s="629"/>
      <c r="CX8" s="629"/>
      <c r="CY8" s="630"/>
      <c r="CZ8" s="655">
        <v>19.2</v>
      </c>
      <c r="DA8" s="655"/>
      <c r="DB8" s="655"/>
      <c r="DC8" s="655"/>
      <c r="DD8" s="634">
        <v>145094</v>
      </c>
      <c r="DE8" s="629"/>
      <c r="DF8" s="629"/>
      <c r="DG8" s="629"/>
      <c r="DH8" s="629"/>
      <c r="DI8" s="629"/>
      <c r="DJ8" s="629"/>
      <c r="DK8" s="629"/>
      <c r="DL8" s="629"/>
      <c r="DM8" s="629"/>
      <c r="DN8" s="629"/>
      <c r="DO8" s="629"/>
      <c r="DP8" s="630"/>
      <c r="DQ8" s="634">
        <v>501067</v>
      </c>
      <c r="DR8" s="629"/>
      <c r="DS8" s="629"/>
      <c r="DT8" s="629"/>
      <c r="DU8" s="629"/>
      <c r="DV8" s="629"/>
      <c r="DW8" s="629"/>
      <c r="DX8" s="629"/>
      <c r="DY8" s="629"/>
      <c r="DZ8" s="629"/>
      <c r="EA8" s="629"/>
      <c r="EB8" s="629"/>
      <c r="EC8" s="673"/>
    </row>
    <row r="9" spans="2:143" ht="11.25" customHeight="1">
      <c r="B9" s="625" t="s">
        <v>233</v>
      </c>
      <c r="C9" s="626"/>
      <c r="D9" s="626"/>
      <c r="E9" s="626"/>
      <c r="F9" s="626"/>
      <c r="G9" s="626"/>
      <c r="H9" s="626"/>
      <c r="I9" s="626"/>
      <c r="J9" s="626"/>
      <c r="K9" s="626"/>
      <c r="L9" s="626"/>
      <c r="M9" s="626"/>
      <c r="N9" s="626"/>
      <c r="O9" s="626"/>
      <c r="P9" s="626"/>
      <c r="Q9" s="627"/>
      <c r="R9" s="628">
        <v>1856</v>
      </c>
      <c r="S9" s="629"/>
      <c r="T9" s="629"/>
      <c r="U9" s="629"/>
      <c r="V9" s="629"/>
      <c r="W9" s="629"/>
      <c r="X9" s="629"/>
      <c r="Y9" s="630"/>
      <c r="Z9" s="655">
        <v>0</v>
      </c>
      <c r="AA9" s="655"/>
      <c r="AB9" s="655"/>
      <c r="AC9" s="655"/>
      <c r="AD9" s="656">
        <v>1856</v>
      </c>
      <c r="AE9" s="656"/>
      <c r="AF9" s="656"/>
      <c r="AG9" s="656"/>
      <c r="AH9" s="656"/>
      <c r="AI9" s="656"/>
      <c r="AJ9" s="656"/>
      <c r="AK9" s="656"/>
      <c r="AL9" s="631">
        <v>0.1</v>
      </c>
      <c r="AM9" s="632"/>
      <c r="AN9" s="632"/>
      <c r="AO9" s="657"/>
      <c r="AP9" s="625" t="s">
        <v>555</v>
      </c>
      <c r="AQ9" s="626"/>
      <c r="AR9" s="626"/>
      <c r="AS9" s="626"/>
      <c r="AT9" s="626"/>
      <c r="AU9" s="626"/>
      <c r="AV9" s="626"/>
      <c r="AW9" s="626"/>
      <c r="AX9" s="626"/>
      <c r="AY9" s="626"/>
      <c r="AZ9" s="626"/>
      <c r="BA9" s="626"/>
      <c r="BB9" s="626"/>
      <c r="BC9" s="626"/>
      <c r="BD9" s="626"/>
      <c r="BE9" s="626"/>
      <c r="BF9" s="627"/>
      <c r="BG9" s="628">
        <v>95058</v>
      </c>
      <c r="BH9" s="629"/>
      <c r="BI9" s="629"/>
      <c r="BJ9" s="629"/>
      <c r="BK9" s="629"/>
      <c r="BL9" s="629"/>
      <c r="BM9" s="629"/>
      <c r="BN9" s="630"/>
      <c r="BO9" s="655">
        <v>32.799999999999997</v>
      </c>
      <c r="BP9" s="655"/>
      <c r="BQ9" s="655"/>
      <c r="BR9" s="655"/>
      <c r="BS9" s="656" t="s">
        <v>550</v>
      </c>
      <c r="BT9" s="656"/>
      <c r="BU9" s="656"/>
      <c r="BV9" s="656"/>
      <c r="BW9" s="656"/>
      <c r="BX9" s="656"/>
      <c r="BY9" s="656"/>
      <c r="BZ9" s="656"/>
      <c r="CA9" s="656"/>
      <c r="CB9" s="714"/>
      <c r="CD9" s="665" t="s">
        <v>234</v>
      </c>
      <c r="CE9" s="666"/>
      <c r="CF9" s="666"/>
      <c r="CG9" s="666"/>
      <c r="CH9" s="666"/>
      <c r="CI9" s="666"/>
      <c r="CJ9" s="666"/>
      <c r="CK9" s="666"/>
      <c r="CL9" s="666"/>
      <c r="CM9" s="666"/>
      <c r="CN9" s="666"/>
      <c r="CO9" s="666"/>
      <c r="CP9" s="666"/>
      <c r="CQ9" s="667"/>
      <c r="CR9" s="628">
        <v>321215</v>
      </c>
      <c r="CS9" s="629"/>
      <c r="CT9" s="629"/>
      <c r="CU9" s="629"/>
      <c r="CV9" s="629"/>
      <c r="CW9" s="629"/>
      <c r="CX9" s="629"/>
      <c r="CY9" s="630"/>
      <c r="CZ9" s="655">
        <v>6.1</v>
      </c>
      <c r="DA9" s="655"/>
      <c r="DB9" s="655"/>
      <c r="DC9" s="655"/>
      <c r="DD9" s="634">
        <v>3995</v>
      </c>
      <c r="DE9" s="629"/>
      <c r="DF9" s="629"/>
      <c r="DG9" s="629"/>
      <c r="DH9" s="629"/>
      <c r="DI9" s="629"/>
      <c r="DJ9" s="629"/>
      <c r="DK9" s="629"/>
      <c r="DL9" s="629"/>
      <c r="DM9" s="629"/>
      <c r="DN9" s="629"/>
      <c r="DO9" s="629"/>
      <c r="DP9" s="630"/>
      <c r="DQ9" s="634">
        <v>260498</v>
      </c>
      <c r="DR9" s="629"/>
      <c r="DS9" s="629"/>
      <c r="DT9" s="629"/>
      <c r="DU9" s="629"/>
      <c r="DV9" s="629"/>
      <c r="DW9" s="629"/>
      <c r="DX9" s="629"/>
      <c r="DY9" s="629"/>
      <c r="DZ9" s="629"/>
      <c r="EA9" s="629"/>
      <c r="EB9" s="629"/>
      <c r="EC9" s="673"/>
    </row>
    <row r="10" spans="2:143" ht="11.25" customHeight="1">
      <c r="B10" s="625" t="s">
        <v>556</v>
      </c>
      <c r="C10" s="626"/>
      <c r="D10" s="626"/>
      <c r="E10" s="626"/>
      <c r="F10" s="626"/>
      <c r="G10" s="626"/>
      <c r="H10" s="626"/>
      <c r="I10" s="626"/>
      <c r="J10" s="626"/>
      <c r="K10" s="626"/>
      <c r="L10" s="626"/>
      <c r="M10" s="626"/>
      <c r="N10" s="626"/>
      <c r="O10" s="626"/>
      <c r="P10" s="626"/>
      <c r="Q10" s="627"/>
      <c r="R10" s="628" t="s">
        <v>550</v>
      </c>
      <c r="S10" s="629"/>
      <c r="T10" s="629"/>
      <c r="U10" s="629"/>
      <c r="V10" s="629"/>
      <c r="W10" s="629"/>
      <c r="X10" s="629"/>
      <c r="Y10" s="630"/>
      <c r="Z10" s="655" t="s">
        <v>550</v>
      </c>
      <c r="AA10" s="655"/>
      <c r="AB10" s="655"/>
      <c r="AC10" s="655"/>
      <c r="AD10" s="656" t="s">
        <v>557</v>
      </c>
      <c r="AE10" s="656"/>
      <c r="AF10" s="656"/>
      <c r="AG10" s="656"/>
      <c r="AH10" s="656"/>
      <c r="AI10" s="656"/>
      <c r="AJ10" s="656"/>
      <c r="AK10" s="656"/>
      <c r="AL10" s="631" t="s">
        <v>550</v>
      </c>
      <c r="AM10" s="632"/>
      <c r="AN10" s="632"/>
      <c r="AO10" s="657"/>
      <c r="AP10" s="625" t="s">
        <v>558</v>
      </c>
      <c r="AQ10" s="626"/>
      <c r="AR10" s="626"/>
      <c r="AS10" s="626"/>
      <c r="AT10" s="626"/>
      <c r="AU10" s="626"/>
      <c r="AV10" s="626"/>
      <c r="AW10" s="626"/>
      <c r="AX10" s="626"/>
      <c r="AY10" s="626"/>
      <c r="AZ10" s="626"/>
      <c r="BA10" s="626"/>
      <c r="BB10" s="626"/>
      <c r="BC10" s="626"/>
      <c r="BD10" s="626"/>
      <c r="BE10" s="626"/>
      <c r="BF10" s="627"/>
      <c r="BG10" s="628">
        <v>5266</v>
      </c>
      <c r="BH10" s="629"/>
      <c r="BI10" s="629"/>
      <c r="BJ10" s="629"/>
      <c r="BK10" s="629"/>
      <c r="BL10" s="629"/>
      <c r="BM10" s="629"/>
      <c r="BN10" s="630"/>
      <c r="BO10" s="655">
        <v>1.8</v>
      </c>
      <c r="BP10" s="655"/>
      <c r="BQ10" s="655"/>
      <c r="BR10" s="655"/>
      <c r="BS10" s="656" t="s">
        <v>557</v>
      </c>
      <c r="BT10" s="656"/>
      <c r="BU10" s="656"/>
      <c r="BV10" s="656"/>
      <c r="BW10" s="656"/>
      <c r="BX10" s="656"/>
      <c r="BY10" s="656"/>
      <c r="BZ10" s="656"/>
      <c r="CA10" s="656"/>
      <c r="CB10" s="714"/>
      <c r="CD10" s="665" t="s">
        <v>235</v>
      </c>
      <c r="CE10" s="666"/>
      <c r="CF10" s="666"/>
      <c r="CG10" s="666"/>
      <c r="CH10" s="666"/>
      <c r="CI10" s="666"/>
      <c r="CJ10" s="666"/>
      <c r="CK10" s="666"/>
      <c r="CL10" s="666"/>
      <c r="CM10" s="666"/>
      <c r="CN10" s="666"/>
      <c r="CO10" s="666"/>
      <c r="CP10" s="666"/>
      <c r="CQ10" s="667"/>
      <c r="CR10" s="628" t="s">
        <v>550</v>
      </c>
      <c r="CS10" s="629"/>
      <c r="CT10" s="629"/>
      <c r="CU10" s="629"/>
      <c r="CV10" s="629"/>
      <c r="CW10" s="629"/>
      <c r="CX10" s="629"/>
      <c r="CY10" s="630"/>
      <c r="CZ10" s="655" t="s">
        <v>557</v>
      </c>
      <c r="DA10" s="655"/>
      <c r="DB10" s="655"/>
      <c r="DC10" s="655"/>
      <c r="DD10" s="634" t="s">
        <v>550</v>
      </c>
      <c r="DE10" s="629"/>
      <c r="DF10" s="629"/>
      <c r="DG10" s="629"/>
      <c r="DH10" s="629"/>
      <c r="DI10" s="629"/>
      <c r="DJ10" s="629"/>
      <c r="DK10" s="629"/>
      <c r="DL10" s="629"/>
      <c r="DM10" s="629"/>
      <c r="DN10" s="629"/>
      <c r="DO10" s="629"/>
      <c r="DP10" s="630"/>
      <c r="DQ10" s="634" t="s">
        <v>550</v>
      </c>
      <c r="DR10" s="629"/>
      <c r="DS10" s="629"/>
      <c r="DT10" s="629"/>
      <c r="DU10" s="629"/>
      <c r="DV10" s="629"/>
      <c r="DW10" s="629"/>
      <c r="DX10" s="629"/>
      <c r="DY10" s="629"/>
      <c r="DZ10" s="629"/>
      <c r="EA10" s="629"/>
      <c r="EB10" s="629"/>
      <c r="EC10" s="673"/>
    </row>
    <row r="11" spans="2:143" ht="11.25" customHeight="1">
      <c r="B11" s="625" t="s">
        <v>236</v>
      </c>
      <c r="C11" s="626"/>
      <c r="D11" s="626"/>
      <c r="E11" s="626"/>
      <c r="F11" s="626"/>
      <c r="G11" s="626"/>
      <c r="H11" s="626"/>
      <c r="I11" s="626"/>
      <c r="J11" s="626"/>
      <c r="K11" s="626"/>
      <c r="L11" s="626"/>
      <c r="M11" s="626"/>
      <c r="N11" s="626"/>
      <c r="O11" s="626"/>
      <c r="P11" s="626"/>
      <c r="Q11" s="627"/>
      <c r="R11" s="628">
        <v>85976</v>
      </c>
      <c r="S11" s="629"/>
      <c r="T11" s="629"/>
      <c r="U11" s="629"/>
      <c r="V11" s="629"/>
      <c r="W11" s="629"/>
      <c r="X11" s="629"/>
      <c r="Y11" s="630"/>
      <c r="Z11" s="631">
        <v>1.6</v>
      </c>
      <c r="AA11" s="632"/>
      <c r="AB11" s="632"/>
      <c r="AC11" s="633"/>
      <c r="AD11" s="634">
        <v>85976</v>
      </c>
      <c r="AE11" s="629"/>
      <c r="AF11" s="629"/>
      <c r="AG11" s="629"/>
      <c r="AH11" s="629"/>
      <c r="AI11" s="629"/>
      <c r="AJ11" s="629"/>
      <c r="AK11" s="630"/>
      <c r="AL11" s="631">
        <v>3.5</v>
      </c>
      <c r="AM11" s="632"/>
      <c r="AN11" s="632"/>
      <c r="AO11" s="657"/>
      <c r="AP11" s="625" t="s">
        <v>559</v>
      </c>
      <c r="AQ11" s="626"/>
      <c r="AR11" s="626"/>
      <c r="AS11" s="626"/>
      <c r="AT11" s="626"/>
      <c r="AU11" s="626"/>
      <c r="AV11" s="626"/>
      <c r="AW11" s="626"/>
      <c r="AX11" s="626"/>
      <c r="AY11" s="626"/>
      <c r="AZ11" s="626"/>
      <c r="BA11" s="626"/>
      <c r="BB11" s="626"/>
      <c r="BC11" s="626"/>
      <c r="BD11" s="626"/>
      <c r="BE11" s="626"/>
      <c r="BF11" s="627"/>
      <c r="BG11" s="628">
        <v>2517</v>
      </c>
      <c r="BH11" s="629"/>
      <c r="BI11" s="629"/>
      <c r="BJ11" s="629"/>
      <c r="BK11" s="629"/>
      <c r="BL11" s="629"/>
      <c r="BM11" s="629"/>
      <c r="BN11" s="630"/>
      <c r="BO11" s="655">
        <v>0.9</v>
      </c>
      <c r="BP11" s="655"/>
      <c r="BQ11" s="655"/>
      <c r="BR11" s="655"/>
      <c r="BS11" s="656" t="s">
        <v>550</v>
      </c>
      <c r="BT11" s="656"/>
      <c r="BU11" s="656"/>
      <c r="BV11" s="656"/>
      <c r="BW11" s="656"/>
      <c r="BX11" s="656"/>
      <c r="BY11" s="656"/>
      <c r="BZ11" s="656"/>
      <c r="CA11" s="656"/>
      <c r="CB11" s="714"/>
      <c r="CD11" s="665" t="s">
        <v>237</v>
      </c>
      <c r="CE11" s="666"/>
      <c r="CF11" s="666"/>
      <c r="CG11" s="666"/>
      <c r="CH11" s="666"/>
      <c r="CI11" s="666"/>
      <c r="CJ11" s="666"/>
      <c r="CK11" s="666"/>
      <c r="CL11" s="666"/>
      <c r="CM11" s="666"/>
      <c r="CN11" s="666"/>
      <c r="CO11" s="666"/>
      <c r="CP11" s="666"/>
      <c r="CQ11" s="667"/>
      <c r="CR11" s="628">
        <v>259460</v>
      </c>
      <c r="CS11" s="629"/>
      <c r="CT11" s="629"/>
      <c r="CU11" s="629"/>
      <c r="CV11" s="629"/>
      <c r="CW11" s="629"/>
      <c r="CX11" s="629"/>
      <c r="CY11" s="630"/>
      <c r="CZ11" s="655">
        <v>4.9000000000000004</v>
      </c>
      <c r="DA11" s="655"/>
      <c r="DB11" s="655"/>
      <c r="DC11" s="655"/>
      <c r="DD11" s="634">
        <v>47943</v>
      </c>
      <c r="DE11" s="629"/>
      <c r="DF11" s="629"/>
      <c r="DG11" s="629"/>
      <c r="DH11" s="629"/>
      <c r="DI11" s="629"/>
      <c r="DJ11" s="629"/>
      <c r="DK11" s="629"/>
      <c r="DL11" s="629"/>
      <c r="DM11" s="629"/>
      <c r="DN11" s="629"/>
      <c r="DO11" s="629"/>
      <c r="DP11" s="630"/>
      <c r="DQ11" s="634">
        <v>153484</v>
      </c>
      <c r="DR11" s="629"/>
      <c r="DS11" s="629"/>
      <c r="DT11" s="629"/>
      <c r="DU11" s="629"/>
      <c r="DV11" s="629"/>
      <c r="DW11" s="629"/>
      <c r="DX11" s="629"/>
      <c r="DY11" s="629"/>
      <c r="DZ11" s="629"/>
      <c r="EA11" s="629"/>
      <c r="EB11" s="629"/>
      <c r="EC11" s="673"/>
    </row>
    <row r="12" spans="2:143" ht="11.25" customHeight="1">
      <c r="B12" s="625" t="s">
        <v>238</v>
      </c>
      <c r="C12" s="626"/>
      <c r="D12" s="626"/>
      <c r="E12" s="626"/>
      <c r="F12" s="626"/>
      <c r="G12" s="626"/>
      <c r="H12" s="626"/>
      <c r="I12" s="626"/>
      <c r="J12" s="626"/>
      <c r="K12" s="626"/>
      <c r="L12" s="626"/>
      <c r="M12" s="626"/>
      <c r="N12" s="626"/>
      <c r="O12" s="626"/>
      <c r="P12" s="626"/>
      <c r="Q12" s="627"/>
      <c r="R12" s="628" t="s">
        <v>550</v>
      </c>
      <c r="S12" s="629"/>
      <c r="T12" s="629"/>
      <c r="U12" s="629"/>
      <c r="V12" s="629"/>
      <c r="W12" s="629"/>
      <c r="X12" s="629"/>
      <c r="Y12" s="630"/>
      <c r="Z12" s="655" t="s">
        <v>550</v>
      </c>
      <c r="AA12" s="655"/>
      <c r="AB12" s="655"/>
      <c r="AC12" s="655"/>
      <c r="AD12" s="656" t="s">
        <v>550</v>
      </c>
      <c r="AE12" s="656"/>
      <c r="AF12" s="656"/>
      <c r="AG12" s="656"/>
      <c r="AH12" s="656"/>
      <c r="AI12" s="656"/>
      <c r="AJ12" s="656"/>
      <c r="AK12" s="656"/>
      <c r="AL12" s="631" t="s">
        <v>560</v>
      </c>
      <c r="AM12" s="632"/>
      <c r="AN12" s="632"/>
      <c r="AO12" s="657"/>
      <c r="AP12" s="625" t="s">
        <v>561</v>
      </c>
      <c r="AQ12" s="626"/>
      <c r="AR12" s="626"/>
      <c r="AS12" s="626"/>
      <c r="AT12" s="626"/>
      <c r="AU12" s="626"/>
      <c r="AV12" s="626"/>
      <c r="AW12" s="626"/>
      <c r="AX12" s="626"/>
      <c r="AY12" s="626"/>
      <c r="AZ12" s="626"/>
      <c r="BA12" s="626"/>
      <c r="BB12" s="626"/>
      <c r="BC12" s="626"/>
      <c r="BD12" s="626"/>
      <c r="BE12" s="626"/>
      <c r="BF12" s="627"/>
      <c r="BG12" s="628">
        <v>142694</v>
      </c>
      <c r="BH12" s="629"/>
      <c r="BI12" s="629"/>
      <c r="BJ12" s="629"/>
      <c r="BK12" s="629"/>
      <c r="BL12" s="629"/>
      <c r="BM12" s="629"/>
      <c r="BN12" s="630"/>
      <c r="BO12" s="655">
        <v>49.3</v>
      </c>
      <c r="BP12" s="655"/>
      <c r="BQ12" s="655"/>
      <c r="BR12" s="655"/>
      <c r="BS12" s="656" t="s">
        <v>550</v>
      </c>
      <c r="BT12" s="656"/>
      <c r="BU12" s="656"/>
      <c r="BV12" s="656"/>
      <c r="BW12" s="656"/>
      <c r="BX12" s="656"/>
      <c r="BY12" s="656"/>
      <c r="BZ12" s="656"/>
      <c r="CA12" s="656"/>
      <c r="CB12" s="714"/>
      <c r="CD12" s="665" t="s">
        <v>239</v>
      </c>
      <c r="CE12" s="666"/>
      <c r="CF12" s="666"/>
      <c r="CG12" s="666"/>
      <c r="CH12" s="666"/>
      <c r="CI12" s="666"/>
      <c r="CJ12" s="666"/>
      <c r="CK12" s="666"/>
      <c r="CL12" s="666"/>
      <c r="CM12" s="666"/>
      <c r="CN12" s="666"/>
      <c r="CO12" s="666"/>
      <c r="CP12" s="666"/>
      <c r="CQ12" s="667"/>
      <c r="CR12" s="628">
        <v>228756</v>
      </c>
      <c r="CS12" s="629"/>
      <c r="CT12" s="629"/>
      <c r="CU12" s="629"/>
      <c r="CV12" s="629"/>
      <c r="CW12" s="629"/>
      <c r="CX12" s="629"/>
      <c r="CY12" s="630"/>
      <c r="CZ12" s="655">
        <v>4.3</v>
      </c>
      <c r="DA12" s="655"/>
      <c r="DB12" s="655"/>
      <c r="DC12" s="655"/>
      <c r="DD12" s="634">
        <v>58900</v>
      </c>
      <c r="DE12" s="629"/>
      <c r="DF12" s="629"/>
      <c r="DG12" s="629"/>
      <c r="DH12" s="629"/>
      <c r="DI12" s="629"/>
      <c r="DJ12" s="629"/>
      <c r="DK12" s="629"/>
      <c r="DL12" s="629"/>
      <c r="DM12" s="629"/>
      <c r="DN12" s="629"/>
      <c r="DO12" s="629"/>
      <c r="DP12" s="630"/>
      <c r="DQ12" s="634">
        <v>135445</v>
      </c>
      <c r="DR12" s="629"/>
      <c r="DS12" s="629"/>
      <c r="DT12" s="629"/>
      <c r="DU12" s="629"/>
      <c r="DV12" s="629"/>
      <c r="DW12" s="629"/>
      <c r="DX12" s="629"/>
      <c r="DY12" s="629"/>
      <c r="DZ12" s="629"/>
      <c r="EA12" s="629"/>
      <c r="EB12" s="629"/>
      <c r="EC12" s="673"/>
    </row>
    <row r="13" spans="2:143" ht="11.25" customHeight="1">
      <c r="B13" s="625" t="s">
        <v>240</v>
      </c>
      <c r="C13" s="626"/>
      <c r="D13" s="626"/>
      <c r="E13" s="626"/>
      <c r="F13" s="626"/>
      <c r="G13" s="626"/>
      <c r="H13" s="626"/>
      <c r="I13" s="626"/>
      <c r="J13" s="626"/>
      <c r="K13" s="626"/>
      <c r="L13" s="626"/>
      <c r="M13" s="626"/>
      <c r="N13" s="626"/>
      <c r="O13" s="626"/>
      <c r="P13" s="626"/>
      <c r="Q13" s="627"/>
      <c r="R13" s="628" t="s">
        <v>557</v>
      </c>
      <c r="S13" s="629"/>
      <c r="T13" s="629"/>
      <c r="U13" s="629"/>
      <c r="V13" s="629"/>
      <c r="W13" s="629"/>
      <c r="X13" s="629"/>
      <c r="Y13" s="630"/>
      <c r="Z13" s="655" t="s">
        <v>560</v>
      </c>
      <c r="AA13" s="655"/>
      <c r="AB13" s="655"/>
      <c r="AC13" s="655"/>
      <c r="AD13" s="656" t="s">
        <v>550</v>
      </c>
      <c r="AE13" s="656"/>
      <c r="AF13" s="656"/>
      <c r="AG13" s="656"/>
      <c r="AH13" s="656"/>
      <c r="AI13" s="656"/>
      <c r="AJ13" s="656"/>
      <c r="AK13" s="656"/>
      <c r="AL13" s="631" t="s">
        <v>557</v>
      </c>
      <c r="AM13" s="632"/>
      <c r="AN13" s="632"/>
      <c r="AO13" s="657"/>
      <c r="AP13" s="625" t="s">
        <v>562</v>
      </c>
      <c r="AQ13" s="626"/>
      <c r="AR13" s="626"/>
      <c r="AS13" s="626"/>
      <c r="AT13" s="626"/>
      <c r="AU13" s="626"/>
      <c r="AV13" s="626"/>
      <c r="AW13" s="626"/>
      <c r="AX13" s="626"/>
      <c r="AY13" s="626"/>
      <c r="AZ13" s="626"/>
      <c r="BA13" s="626"/>
      <c r="BB13" s="626"/>
      <c r="BC13" s="626"/>
      <c r="BD13" s="626"/>
      <c r="BE13" s="626"/>
      <c r="BF13" s="627"/>
      <c r="BG13" s="628">
        <v>140626</v>
      </c>
      <c r="BH13" s="629"/>
      <c r="BI13" s="629"/>
      <c r="BJ13" s="629"/>
      <c r="BK13" s="629"/>
      <c r="BL13" s="629"/>
      <c r="BM13" s="629"/>
      <c r="BN13" s="630"/>
      <c r="BO13" s="655">
        <v>48.5</v>
      </c>
      <c r="BP13" s="655"/>
      <c r="BQ13" s="655"/>
      <c r="BR13" s="655"/>
      <c r="BS13" s="656" t="s">
        <v>560</v>
      </c>
      <c r="BT13" s="656"/>
      <c r="BU13" s="656"/>
      <c r="BV13" s="656"/>
      <c r="BW13" s="656"/>
      <c r="BX13" s="656"/>
      <c r="BY13" s="656"/>
      <c r="BZ13" s="656"/>
      <c r="CA13" s="656"/>
      <c r="CB13" s="714"/>
      <c r="CD13" s="665" t="s">
        <v>241</v>
      </c>
      <c r="CE13" s="666"/>
      <c r="CF13" s="666"/>
      <c r="CG13" s="666"/>
      <c r="CH13" s="666"/>
      <c r="CI13" s="666"/>
      <c r="CJ13" s="666"/>
      <c r="CK13" s="666"/>
      <c r="CL13" s="666"/>
      <c r="CM13" s="666"/>
      <c r="CN13" s="666"/>
      <c r="CO13" s="666"/>
      <c r="CP13" s="666"/>
      <c r="CQ13" s="667"/>
      <c r="CR13" s="628">
        <v>544306</v>
      </c>
      <c r="CS13" s="629"/>
      <c r="CT13" s="629"/>
      <c r="CU13" s="629"/>
      <c r="CV13" s="629"/>
      <c r="CW13" s="629"/>
      <c r="CX13" s="629"/>
      <c r="CY13" s="630"/>
      <c r="CZ13" s="655">
        <v>10.3</v>
      </c>
      <c r="DA13" s="655"/>
      <c r="DB13" s="655"/>
      <c r="DC13" s="655"/>
      <c r="DD13" s="634">
        <v>521858</v>
      </c>
      <c r="DE13" s="629"/>
      <c r="DF13" s="629"/>
      <c r="DG13" s="629"/>
      <c r="DH13" s="629"/>
      <c r="DI13" s="629"/>
      <c r="DJ13" s="629"/>
      <c r="DK13" s="629"/>
      <c r="DL13" s="629"/>
      <c r="DM13" s="629"/>
      <c r="DN13" s="629"/>
      <c r="DO13" s="629"/>
      <c r="DP13" s="630"/>
      <c r="DQ13" s="634">
        <v>88012</v>
      </c>
      <c r="DR13" s="629"/>
      <c r="DS13" s="629"/>
      <c r="DT13" s="629"/>
      <c r="DU13" s="629"/>
      <c r="DV13" s="629"/>
      <c r="DW13" s="629"/>
      <c r="DX13" s="629"/>
      <c r="DY13" s="629"/>
      <c r="DZ13" s="629"/>
      <c r="EA13" s="629"/>
      <c r="EB13" s="629"/>
      <c r="EC13" s="673"/>
    </row>
    <row r="14" spans="2:143" ht="11.25" customHeight="1">
      <c r="B14" s="625" t="s">
        <v>242</v>
      </c>
      <c r="C14" s="626"/>
      <c r="D14" s="626"/>
      <c r="E14" s="626"/>
      <c r="F14" s="626"/>
      <c r="G14" s="626"/>
      <c r="H14" s="626"/>
      <c r="I14" s="626"/>
      <c r="J14" s="626"/>
      <c r="K14" s="626"/>
      <c r="L14" s="626"/>
      <c r="M14" s="626"/>
      <c r="N14" s="626"/>
      <c r="O14" s="626"/>
      <c r="P14" s="626"/>
      <c r="Q14" s="627"/>
      <c r="R14" s="628" t="s">
        <v>560</v>
      </c>
      <c r="S14" s="629"/>
      <c r="T14" s="629"/>
      <c r="U14" s="629"/>
      <c r="V14" s="629"/>
      <c r="W14" s="629"/>
      <c r="X14" s="629"/>
      <c r="Y14" s="630"/>
      <c r="Z14" s="655" t="s">
        <v>550</v>
      </c>
      <c r="AA14" s="655"/>
      <c r="AB14" s="655"/>
      <c r="AC14" s="655"/>
      <c r="AD14" s="656" t="s">
        <v>550</v>
      </c>
      <c r="AE14" s="656"/>
      <c r="AF14" s="656"/>
      <c r="AG14" s="656"/>
      <c r="AH14" s="656"/>
      <c r="AI14" s="656"/>
      <c r="AJ14" s="656"/>
      <c r="AK14" s="656"/>
      <c r="AL14" s="631" t="s">
        <v>550</v>
      </c>
      <c r="AM14" s="632"/>
      <c r="AN14" s="632"/>
      <c r="AO14" s="657"/>
      <c r="AP14" s="625" t="s">
        <v>563</v>
      </c>
      <c r="AQ14" s="626"/>
      <c r="AR14" s="626"/>
      <c r="AS14" s="626"/>
      <c r="AT14" s="626"/>
      <c r="AU14" s="626"/>
      <c r="AV14" s="626"/>
      <c r="AW14" s="626"/>
      <c r="AX14" s="626"/>
      <c r="AY14" s="626"/>
      <c r="AZ14" s="626"/>
      <c r="BA14" s="626"/>
      <c r="BB14" s="626"/>
      <c r="BC14" s="626"/>
      <c r="BD14" s="626"/>
      <c r="BE14" s="626"/>
      <c r="BF14" s="627"/>
      <c r="BG14" s="628">
        <v>16182</v>
      </c>
      <c r="BH14" s="629"/>
      <c r="BI14" s="629"/>
      <c r="BJ14" s="629"/>
      <c r="BK14" s="629"/>
      <c r="BL14" s="629"/>
      <c r="BM14" s="629"/>
      <c r="BN14" s="630"/>
      <c r="BO14" s="655">
        <v>5.6</v>
      </c>
      <c r="BP14" s="655"/>
      <c r="BQ14" s="655"/>
      <c r="BR14" s="655"/>
      <c r="BS14" s="656" t="s">
        <v>550</v>
      </c>
      <c r="BT14" s="656"/>
      <c r="BU14" s="656"/>
      <c r="BV14" s="656"/>
      <c r="BW14" s="656"/>
      <c r="BX14" s="656"/>
      <c r="BY14" s="656"/>
      <c r="BZ14" s="656"/>
      <c r="CA14" s="656"/>
      <c r="CB14" s="714"/>
      <c r="CD14" s="665" t="s">
        <v>243</v>
      </c>
      <c r="CE14" s="666"/>
      <c r="CF14" s="666"/>
      <c r="CG14" s="666"/>
      <c r="CH14" s="666"/>
      <c r="CI14" s="666"/>
      <c r="CJ14" s="666"/>
      <c r="CK14" s="666"/>
      <c r="CL14" s="666"/>
      <c r="CM14" s="666"/>
      <c r="CN14" s="666"/>
      <c r="CO14" s="666"/>
      <c r="CP14" s="666"/>
      <c r="CQ14" s="667"/>
      <c r="CR14" s="628">
        <v>92383</v>
      </c>
      <c r="CS14" s="629"/>
      <c r="CT14" s="629"/>
      <c r="CU14" s="629"/>
      <c r="CV14" s="629"/>
      <c r="CW14" s="629"/>
      <c r="CX14" s="629"/>
      <c r="CY14" s="630"/>
      <c r="CZ14" s="655">
        <v>1.7</v>
      </c>
      <c r="DA14" s="655"/>
      <c r="DB14" s="655"/>
      <c r="DC14" s="655"/>
      <c r="DD14" s="634">
        <v>4216</v>
      </c>
      <c r="DE14" s="629"/>
      <c r="DF14" s="629"/>
      <c r="DG14" s="629"/>
      <c r="DH14" s="629"/>
      <c r="DI14" s="629"/>
      <c r="DJ14" s="629"/>
      <c r="DK14" s="629"/>
      <c r="DL14" s="629"/>
      <c r="DM14" s="629"/>
      <c r="DN14" s="629"/>
      <c r="DO14" s="629"/>
      <c r="DP14" s="630"/>
      <c r="DQ14" s="634">
        <v>89445</v>
      </c>
      <c r="DR14" s="629"/>
      <c r="DS14" s="629"/>
      <c r="DT14" s="629"/>
      <c r="DU14" s="629"/>
      <c r="DV14" s="629"/>
      <c r="DW14" s="629"/>
      <c r="DX14" s="629"/>
      <c r="DY14" s="629"/>
      <c r="DZ14" s="629"/>
      <c r="EA14" s="629"/>
      <c r="EB14" s="629"/>
      <c r="EC14" s="673"/>
    </row>
    <row r="15" spans="2:143" ht="11.25" customHeight="1">
      <c r="B15" s="625" t="s">
        <v>244</v>
      </c>
      <c r="C15" s="626"/>
      <c r="D15" s="626"/>
      <c r="E15" s="626"/>
      <c r="F15" s="626"/>
      <c r="G15" s="626"/>
      <c r="H15" s="626"/>
      <c r="I15" s="626"/>
      <c r="J15" s="626"/>
      <c r="K15" s="626"/>
      <c r="L15" s="626"/>
      <c r="M15" s="626"/>
      <c r="N15" s="626"/>
      <c r="O15" s="626"/>
      <c r="P15" s="626"/>
      <c r="Q15" s="627"/>
      <c r="R15" s="628" t="s">
        <v>557</v>
      </c>
      <c r="S15" s="629"/>
      <c r="T15" s="629"/>
      <c r="U15" s="629"/>
      <c r="V15" s="629"/>
      <c r="W15" s="629"/>
      <c r="X15" s="629"/>
      <c r="Y15" s="630"/>
      <c r="Z15" s="655" t="s">
        <v>550</v>
      </c>
      <c r="AA15" s="655"/>
      <c r="AB15" s="655"/>
      <c r="AC15" s="655"/>
      <c r="AD15" s="656" t="s">
        <v>550</v>
      </c>
      <c r="AE15" s="656"/>
      <c r="AF15" s="656"/>
      <c r="AG15" s="656"/>
      <c r="AH15" s="656"/>
      <c r="AI15" s="656"/>
      <c r="AJ15" s="656"/>
      <c r="AK15" s="656"/>
      <c r="AL15" s="631" t="s">
        <v>557</v>
      </c>
      <c r="AM15" s="632"/>
      <c r="AN15" s="632"/>
      <c r="AO15" s="657"/>
      <c r="AP15" s="625" t="s">
        <v>564</v>
      </c>
      <c r="AQ15" s="626"/>
      <c r="AR15" s="626"/>
      <c r="AS15" s="626"/>
      <c r="AT15" s="626"/>
      <c r="AU15" s="626"/>
      <c r="AV15" s="626"/>
      <c r="AW15" s="626"/>
      <c r="AX15" s="626"/>
      <c r="AY15" s="626"/>
      <c r="AZ15" s="626"/>
      <c r="BA15" s="626"/>
      <c r="BB15" s="626"/>
      <c r="BC15" s="626"/>
      <c r="BD15" s="626"/>
      <c r="BE15" s="626"/>
      <c r="BF15" s="627"/>
      <c r="BG15" s="628">
        <v>22648</v>
      </c>
      <c r="BH15" s="629"/>
      <c r="BI15" s="629"/>
      <c r="BJ15" s="629"/>
      <c r="BK15" s="629"/>
      <c r="BL15" s="629"/>
      <c r="BM15" s="629"/>
      <c r="BN15" s="630"/>
      <c r="BO15" s="655">
        <v>7.8</v>
      </c>
      <c r="BP15" s="655"/>
      <c r="BQ15" s="655"/>
      <c r="BR15" s="655"/>
      <c r="BS15" s="656" t="s">
        <v>557</v>
      </c>
      <c r="BT15" s="656"/>
      <c r="BU15" s="656"/>
      <c r="BV15" s="656"/>
      <c r="BW15" s="656"/>
      <c r="BX15" s="656"/>
      <c r="BY15" s="656"/>
      <c r="BZ15" s="656"/>
      <c r="CA15" s="656"/>
      <c r="CB15" s="714"/>
      <c r="CD15" s="665" t="s">
        <v>245</v>
      </c>
      <c r="CE15" s="666"/>
      <c r="CF15" s="666"/>
      <c r="CG15" s="666"/>
      <c r="CH15" s="666"/>
      <c r="CI15" s="666"/>
      <c r="CJ15" s="666"/>
      <c r="CK15" s="666"/>
      <c r="CL15" s="666"/>
      <c r="CM15" s="666"/>
      <c r="CN15" s="666"/>
      <c r="CO15" s="666"/>
      <c r="CP15" s="666"/>
      <c r="CQ15" s="667"/>
      <c r="CR15" s="628">
        <v>237838</v>
      </c>
      <c r="CS15" s="629"/>
      <c r="CT15" s="629"/>
      <c r="CU15" s="629"/>
      <c r="CV15" s="629"/>
      <c r="CW15" s="629"/>
      <c r="CX15" s="629"/>
      <c r="CY15" s="630"/>
      <c r="CZ15" s="655">
        <v>4.5</v>
      </c>
      <c r="DA15" s="655"/>
      <c r="DB15" s="655"/>
      <c r="DC15" s="655"/>
      <c r="DD15" s="634">
        <v>16800</v>
      </c>
      <c r="DE15" s="629"/>
      <c r="DF15" s="629"/>
      <c r="DG15" s="629"/>
      <c r="DH15" s="629"/>
      <c r="DI15" s="629"/>
      <c r="DJ15" s="629"/>
      <c r="DK15" s="629"/>
      <c r="DL15" s="629"/>
      <c r="DM15" s="629"/>
      <c r="DN15" s="629"/>
      <c r="DO15" s="629"/>
      <c r="DP15" s="630"/>
      <c r="DQ15" s="634">
        <v>205582</v>
      </c>
      <c r="DR15" s="629"/>
      <c r="DS15" s="629"/>
      <c r="DT15" s="629"/>
      <c r="DU15" s="629"/>
      <c r="DV15" s="629"/>
      <c r="DW15" s="629"/>
      <c r="DX15" s="629"/>
      <c r="DY15" s="629"/>
      <c r="DZ15" s="629"/>
      <c r="EA15" s="629"/>
      <c r="EB15" s="629"/>
      <c r="EC15" s="673"/>
    </row>
    <row r="16" spans="2:143" ht="11.25" customHeight="1">
      <c r="B16" s="625" t="s">
        <v>565</v>
      </c>
      <c r="C16" s="626"/>
      <c r="D16" s="626"/>
      <c r="E16" s="626"/>
      <c r="F16" s="626"/>
      <c r="G16" s="626"/>
      <c r="H16" s="626"/>
      <c r="I16" s="626"/>
      <c r="J16" s="626"/>
      <c r="K16" s="626"/>
      <c r="L16" s="626"/>
      <c r="M16" s="626"/>
      <c r="N16" s="626"/>
      <c r="O16" s="626"/>
      <c r="P16" s="626"/>
      <c r="Q16" s="627"/>
      <c r="R16" s="628">
        <v>2954</v>
      </c>
      <c r="S16" s="629"/>
      <c r="T16" s="629"/>
      <c r="U16" s="629"/>
      <c r="V16" s="629"/>
      <c r="W16" s="629"/>
      <c r="X16" s="629"/>
      <c r="Y16" s="630"/>
      <c r="Z16" s="655">
        <v>0.1</v>
      </c>
      <c r="AA16" s="655"/>
      <c r="AB16" s="655"/>
      <c r="AC16" s="655"/>
      <c r="AD16" s="656">
        <v>2954</v>
      </c>
      <c r="AE16" s="656"/>
      <c r="AF16" s="656"/>
      <c r="AG16" s="656"/>
      <c r="AH16" s="656"/>
      <c r="AI16" s="656"/>
      <c r="AJ16" s="656"/>
      <c r="AK16" s="656"/>
      <c r="AL16" s="631">
        <v>0.1</v>
      </c>
      <c r="AM16" s="632"/>
      <c r="AN16" s="632"/>
      <c r="AO16" s="657"/>
      <c r="AP16" s="625" t="s">
        <v>566</v>
      </c>
      <c r="AQ16" s="626"/>
      <c r="AR16" s="626"/>
      <c r="AS16" s="626"/>
      <c r="AT16" s="626"/>
      <c r="AU16" s="626"/>
      <c r="AV16" s="626"/>
      <c r="AW16" s="626"/>
      <c r="AX16" s="626"/>
      <c r="AY16" s="626"/>
      <c r="AZ16" s="626"/>
      <c r="BA16" s="626"/>
      <c r="BB16" s="626"/>
      <c r="BC16" s="626"/>
      <c r="BD16" s="626"/>
      <c r="BE16" s="626"/>
      <c r="BF16" s="627"/>
      <c r="BG16" s="628" t="s">
        <v>560</v>
      </c>
      <c r="BH16" s="629"/>
      <c r="BI16" s="629"/>
      <c r="BJ16" s="629"/>
      <c r="BK16" s="629"/>
      <c r="BL16" s="629"/>
      <c r="BM16" s="629"/>
      <c r="BN16" s="630"/>
      <c r="BO16" s="655" t="s">
        <v>557</v>
      </c>
      <c r="BP16" s="655"/>
      <c r="BQ16" s="655"/>
      <c r="BR16" s="655"/>
      <c r="BS16" s="656" t="s">
        <v>557</v>
      </c>
      <c r="BT16" s="656"/>
      <c r="BU16" s="656"/>
      <c r="BV16" s="656"/>
      <c r="BW16" s="656"/>
      <c r="BX16" s="656"/>
      <c r="BY16" s="656"/>
      <c r="BZ16" s="656"/>
      <c r="CA16" s="656"/>
      <c r="CB16" s="714"/>
      <c r="CD16" s="665" t="s">
        <v>246</v>
      </c>
      <c r="CE16" s="666"/>
      <c r="CF16" s="666"/>
      <c r="CG16" s="666"/>
      <c r="CH16" s="666"/>
      <c r="CI16" s="666"/>
      <c r="CJ16" s="666"/>
      <c r="CK16" s="666"/>
      <c r="CL16" s="666"/>
      <c r="CM16" s="666"/>
      <c r="CN16" s="666"/>
      <c r="CO16" s="666"/>
      <c r="CP16" s="666"/>
      <c r="CQ16" s="667"/>
      <c r="CR16" s="628">
        <v>585</v>
      </c>
      <c r="CS16" s="629"/>
      <c r="CT16" s="629"/>
      <c r="CU16" s="629"/>
      <c r="CV16" s="629"/>
      <c r="CW16" s="629"/>
      <c r="CX16" s="629"/>
      <c r="CY16" s="630"/>
      <c r="CZ16" s="655">
        <v>0</v>
      </c>
      <c r="DA16" s="655"/>
      <c r="DB16" s="655"/>
      <c r="DC16" s="655"/>
      <c r="DD16" s="634" t="s">
        <v>550</v>
      </c>
      <c r="DE16" s="629"/>
      <c r="DF16" s="629"/>
      <c r="DG16" s="629"/>
      <c r="DH16" s="629"/>
      <c r="DI16" s="629"/>
      <c r="DJ16" s="629"/>
      <c r="DK16" s="629"/>
      <c r="DL16" s="629"/>
      <c r="DM16" s="629"/>
      <c r="DN16" s="629"/>
      <c r="DO16" s="629"/>
      <c r="DP16" s="630"/>
      <c r="DQ16" s="634">
        <v>585</v>
      </c>
      <c r="DR16" s="629"/>
      <c r="DS16" s="629"/>
      <c r="DT16" s="629"/>
      <c r="DU16" s="629"/>
      <c r="DV16" s="629"/>
      <c r="DW16" s="629"/>
      <c r="DX16" s="629"/>
      <c r="DY16" s="629"/>
      <c r="DZ16" s="629"/>
      <c r="EA16" s="629"/>
      <c r="EB16" s="629"/>
      <c r="EC16" s="673"/>
    </row>
    <row r="17" spans="2:133" ht="11.25" customHeight="1">
      <c r="B17" s="625" t="s">
        <v>567</v>
      </c>
      <c r="C17" s="626"/>
      <c r="D17" s="626"/>
      <c r="E17" s="626"/>
      <c r="F17" s="626"/>
      <c r="G17" s="626"/>
      <c r="H17" s="626"/>
      <c r="I17" s="626"/>
      <c r="J17" s="626"/>
      <c r="K17" s="626"/>
      <c r="L17" s="626"/>
      <c r="M17" s="626"/>
      <c r="N17" s="626"/>
      <c r="O17" s="626"/>
      <c r="P17" s="626"/>
      <c r="Q17" s="627"/>
      <c r="R17" s="628">
        <v>2350</v>
      </c>
      <c r="S17" s="629"/>
      <c r="T17" s="629"/>
      <c r="U17" s="629"/>
      <c r="V17" s="629"/>
      <c r="W17" s="629"/>
      <c r="X17" s="629"/>
      <c r="Y17" s="630"/>
      <c r="Z17" s="655">
        <v>0</v>
      </c>
      <c r="AA17" s="655"/>
      <c r="AB17" s="655"/>
      <c r="AC17" s="655"/>
      <c r="AD17" s="656">
        <v>2350</v>
      </c>
      <c r="AE17" s="656"/>
      <c r="AF17" s="656"/>
      <c r="AG17" s="656"/>
      <c r="AH17" s="656"/>
      <c r="AI17" s="656"/>
      <c r="AJ17" s="656"/>
      <c r="AK17" s="656"/>
      <c r="AL17" s="631">
        <v>0.1</v>
      </c>
      <c r="AM17" s="632"/>
      <c r="AN17" s="632"/>
      <c r="AO17" s="657"/>
      <c r="AP17" s="625" t="s">
        <v>568</v>
      </c>
      <c r="AQ17" s="626"/>
      <c r="AR17" s="626"/>
      <c r="AS17" s="626"/>
      <c r="AT17" s="626"/>
      <c r="AU17" s="626"/>
      <c r="AV17" s="626"/>
      <c r="AW17" s="626"/>
      <c r="AX17" s="626"/>
      <c r="AY17" s="626"/>
      <c r="AZ17" s="626"/>
      <c r="BA17" s="626"/>
      <c r="BB17" s="626"/>
      <c r="BC17" s="626"/>
      <c r="BD17" s="626"/>
      <c r="BE17" s="626"/>
      <c r="BF17" s="627"/>
      <c r="BG17" s="628" t="s">
        <v>550</v>
      </c>
      <c r="BH17" s="629"/>
      <c r="BI17" s="629"/>
      <c r="BJ17" s="629"/>
      <c r="BK17" s="629"/>
      <c r="BL17" s="629"/>
      <c r="BM17" s="629"/>
      <c r="BN17" s="630"/>
      <c r="BO17" s="655" t="s">
        <v>560</v>
      </c>
      <c r="BP17" s="655"/>
      <c r="BQ17" s="655"/>
      <c r="BR17" s="655"/>
      <c r="BS17" s="656" t="s">
        <v>560</v>
      </c>
      <c r="BT17" s="656"/>
      <c r="BU17" s="656"/>
      <c r="BV17" s="656"/>
      <c r="BW17" s="656"/>
      <c r="BX17" s="656"/>
      <c r="BY17" s="656"/>
      <c r="BZ17" s="656"/>
      <c r="CA17" s="656"/>
      <c r="CB17" s="714"/>
      <c r="CD17" s="665" t="s">
        <v>247</v>
      </c>
      <c r="CE17" s="666"/>
      <c r="CF17" s="666"/>
      <c r="CG17" s="666"/>
      <c r="CH17" s="666"/>
      <c r="CI17" s="666"/>
      <c r="CJ17" s="666"/>
      <c r="CK17" s="666"/>
      <c r="CL17" s="666"/>
      <c r="CM17" s="666"/>
      <c r="CN17" s="666"/>
      <c r="CO17" s="666"/>
      <c r="CP17" s="666"/>
      <c r="CQ17" s="667"/>
      <c r="CR17" s="628">
        <v>518788</v>
      </c>
      <c r="CS17" s="629"/>
      <c r="CT17" s="629"/>
      <c r="CU17" s="629"/>
      <c r="CV17" s="629"/>
      <c r="CW17" s="629"/>
      <c r="CX17" s="629"/>
      <c r="CY17" s="630"/>
      <c r="CZ17" s="655">
        <v>9.8000000000000007</v>
      </c>
      <c r="DA17" s="655"/>
      <c r="DB17" s="655"/>
      <c r="DC17" s="655"/>
      <c r="DD17" s="634" t="s">
        <v>560</v>
      </c>
      <c r="DE17" s="629"/>
      <c r="DF17" s="629"/>
      <c r="DG17" s="629"/>
      <c r="DH17" s="629"/>
      <c r="DI17" s="629"/>
      <c r="DJ17" s="629"/>
      <c r="DK17" s="629"/>
      <c r="DL17" s="629"/>
      <c r="DM17" s="629"/>
      <c r="DN17" s="629"/>
      <c r="DO17" s="629"/>
      <c r="DP17" s="630"/>
      <c r="DQ17" s="634">
        <v>506484</v>
      </c>
      <c r="DR17" s="629"/>
      <c r="DS17" s="629"/>
      <c r="DT17" s="629"/>
      <c r="DU17" s="629"/>
      <c r="DV17" s="629"/>
      <c r="DW17" s="629"/>
      <c r="DX17" s="629"/>
      <c r="DY17" s="629"/>
      <c r="DZ17" s="629"/>
      <c r="EA17" s="629"/>
      <c r="EB17" s="629"/>
      <c r="EC17" s="673"/>
    </row>
    <row r="18" spans="2:133" ht="11.25" customHeight="1">
      <c r="B18" s="625" t="s">
        <v>248</v>
      </c>
      <c r="C18" s="626"/>
      <c r="D18" s="626"/>
      <c r="E18" s="626"/>
      <c r="F18" s="626"/>
      <c r="G18" s="626"/>
      <c r="H18" s="626"/>
      <c r="I18" s="626"/>
      <c r="J18" s="626"/>
      <c r="K18" s="626"/>
      <c r="L18" s="626"/>
      <c r="M18" s="626"/>
      <c r="N18" s="626"/>
      <c r="O18" s="626"/>
      <c r="P18" s="626"/>
      <c r="Q18" s="627"/>
      <c r="R18" s="628">
        <v>4359</v>
      </c>
      <c r="S18" s="629"/>
      <c r="T18" s="629"/>
      <c r="U18" s="629"/>
      <c r="V18" s="629"/>
      <c r="W18" s="629"/>
      <c r="X18" s="629"/>
      <c r="Y18" s="630"/>
      <c r="Z18" s="655">
        <v>0.1</v>
      </c>
      <c r="AA18" s="655"/>
      <c r="AB18" s="655"/>
      <c r="AC18" s="655"/>
      <c r="AD18" s="656">
        <v>4359</v>
      </c>
      <c r="AE18" s="656"/>
      <c r="AF18" s="656"/>
      <c r="AG18" s="656"/>
      <c r="AH18" s="656"/>
      <c r="AI18" s="656"/>
      <c r="AJ18" s="656"/>
      <c r="AK18" s="656"/>
      <c r="AL18" s="631">
        <v>0.20000000298023224</v>
      </c>
      <c r="AM18" s="632"/>
      <c r="AN18" s="632"/>
      <c r="AO18" s="657"/>
      <c r="AP18" s="625" t="s">
        <v>569</v>
      </c>
      <c r="AQ18" s="626"/>
      <c r="AR18" s="626"/>
      <c r="AS18" s="626"/>
      <c r="AT18" s="626"/>
      <c r="AU18" s="626"/>
      <c r="AV18" s="626"/>
      <c r="AW18" s="626"/>
      <c r="AX18" s="626"/>
      <c r="AY18" s="626"/>
      <c r="AZ18" s="626"/>
      <c r="BA18" s="626"/>
      <c r="BB18" s="626"/>
      <c r="BC18" s="626"/>
      <c r="BD18" s="626"/>
      <c r="BE18" s="626"/>
      <c r="BF18" s="627"/>
      <c r="BG18" s="628" t="s">
        <v>560</v>
      </c>
      <c r="BH18" s="629"/>
      <c r="BI18" s="629"/>
      <c r="BJ18" s="629"/>
      <c r="BK18" s="629"/>
      <c r="BL18" s="629"/>
      <c r="BM18" s="629"/>
      <c r="BN18" s="630"/>
      <c r="BO18" s="655" t="s">
        <v>550</v>
      </c>
      <c r="BP18" s="655"/>
      <c r="BQ18" s="655"/>
      <c r="BR18" s="655"/>
      <c r="BS18" s="656" t="s">
        <v>560</v>
      </c>
      <c r="BT18" s="656"/>
      <c r="BU18" s="656"/>
      <c r="BV18" s="656"/>
      <c r="BW18" s="656"/>
      <c r="BX18" s="656"/>
      <c r="BY18" s="656"/>
      <c r="BZ18" s="656"/>
      <c r="CA18" s="656"/>
      <c r="CB18" s="714"/>
      <c r="CD18" s="665" t="s">
        <v>249</v>
      </c>
      <c r="CE18" s="666"/>
      <c r="CF18" s="666"/>
      <c r="CG18" s="666"/>
      <c r="CH18" s="666"/>
      <c r="CI18" s="666"/>
      <c r="CJ18" s="666"/>
      <c r="CK18" s="666"/>
      <c r="CL18" s="666"/>
      <c r="CM18" s="666"/>
      <c r="CN18" s="666"/>
      <c r="CO18" s="666"/>
      <c r="CP18" s="666"/>
      <c r="CQ18" s="667"/>
      <c r="CR18" s="628" t="s">
        <v>550</v>
      </c>
      <c r="CS18" s="629"/>
      <c r="CT18" s="629"/>
      <c r="CU18" s="629"/>
      <c r="CV18" s="629"/>
      <c r="CW18" s="629"/>
      <c r="CX18" s="629"/>
      <c r="CY18" s="630"/>
      <c r="CZ18" s="655" t="s">
        <v>557</v>
      </c>
      <c r="DA18" s="655"/>
      <c r="DB18" s="655"/>
      <c r="DC18" s="655"/>
      <c r="DD18" s="634" t="s">
        <v>557</v>
      </c>
      <c r="DE18" s="629"/>
      <c r="DF18" s="629"/>
      <c r="DG18" s="629"/>
      <c r="DH18" s="629"/>
      <c r="DI18" s="629"/>
      <c r="DJ18" s="629"/>
      <c r="DK18" s="629"/>
      <c r="DL18" s="629"/>
      <c r="DM18" s="629"/>
      <c r="DN18" s="629"/>
      <c r="DO18" s="629"/>
      <c r="DP18" s="630"/>
      <c r="DQ18" s="634" t="s">
        <v>550</v>
      </c>
      <c r="DR18" s="629"/>
      <c r="DS18" s="629"/>
      <c r="DT18" s="629"/>
      <c r="DU18" s="629"/>
      <c r="DV18" s="629"/>
      <c r="DW18" s="629"/>
      <c r="DX18" s="629"/>
      <c r="DY18" s="629"/>
      <c r="DZ18" s="629"/>
      <c r="EA18" s="629"/>
      <c r="EB18" s="629"/>
      <c r="EC18" s="673"/>
    </row>
    <row r="19" spans="2:133" ht="11.25" customHeight="1">
      <c r="B19" s="625" t="s">
        <v>570</v>
      </c>
      <c r="C19" s="626"/>
      <c r="D19" s="626"/>
      <c r="E19" s="626"/>
      <c r="F19" s="626"/>
      <c r="G19" s="626"/>
      <c r="H19" s="626"/>
      <c r="I19" s="626"/>
      <c r="J19" s="626"/>
      <c r="K19" s="626"/>
      <c r="L19" s="626"/>
      <c r="M19" s="626"/>
      <c r="N19" s="626"/>
      <c r="O19" s="626"/>
      <c r="P19" s="626"/>
      <c r="Q19" s="627"/>
      <c r="R19" s="628">
        <v>1154</v>
      </c>
      <c r="S19" s="629"/>
      <c r="T19" s="629"/>
      <c r="U19" s="629"/>
      <c r="V19" s="629"/>
      <c r="W19" s="629"/>
      <c r="X19" s="629"/>
      <c r="Y19" s="630"/>
      <c r="Z19" s="655">
        <v>0</v>
      </c>
      <c r="AA19" s="655"/>
      <c r="AB19" s="655"/>
      <c r="AC19" s="655"/>
      <c r="AD19" s="656">
        <v>1154</v>
      </c>
      <c r="AE19" s="656"/>
      <c r="AF19" s="656"/>
      <c r="AG19" s="656"/>
      <c r="AH19" s="656"/>
      <c r="AI19" s="656"/>
      <c r="AJ19" s="656"/>
      <c r="AK19" s="656"/>
      <c r="AL19" s="631">
        <v>0</v>
      </c>
      <c r="AM19" s="632"/>
      <c r="AN19" s="632"/>
      <c r="AO19" s="657"/>
      <c r="AP19" s="625" t="s">
        <v>250</v>
      </c>
      <c r="AQ19" s="626"/>
      <c r="AR19" s="626"/>
      <c r="AS19" s="626"/>
      <c r="AT19" s="626"/>
      <c r="AU19" s="626"/>
      <c r="AV19" s="626"/>
      <c r="AW19" s="626"/>
      <c r="AX19" s="626"/>
      <c r="AY19" s="626"/>
      <c r="AZ19" s="626"/>
      <c r="BA19" s="626"/>
      <c r="BB19" s="626"/>
      <c r="BC19" s="626"/>
      <c r="BD19" s="626"/>
      <c r="BE19" s="626"/>
      <c r="BF19" s="627"/>
      <c r="BG19" s="628" t="s">
        <v>557</v>
      </c>
      <c r="BH19" s="629"/>
      <c r="BI19" s="629"/>
      <c r="BJ19" s="629"/>
      <c r="BK19" s="629"/>
      <c r="BL19" s="629"/>
      <c r="BM19" s="629"/>
      <c r="BN19" s="630"/>
      <c r="BO19" s="655" t="s">
        <v>550</v>
      </c>
      <c r="BP19" s="655"/>
      <c r="BQ19" s="655"/>
      <c r="BR19" s="655"/>
      <c r="BS19" s="656" t="s">
        <v>550</v>
      </c>
      <c r="BT19" s="656"/>
      <c r="BU19" s="656"/>
      <c r="BV19" s="656"/>
      <c r="BW19" s="656"/>
      <c r="BX19" s="656"/>
      <c r="BY19" s="656"/>
      <c r="BZ19" s="656"/>
      <c r="CA19" s="656"/>
      <c r="CB19" s="714"/>
      <c r="CD19" s="665" t="s">
        <v>571</v>
      </c>
      <c r="CE19" s="666"/>
      <c r="CF19" s="666"/>
      <c r="CG19" s="666"/>
      <c r="CH19" s="666"/>
      <c r="CI19" s="666"/>
      <c r="CJ19" s="666"/>
      <c r="CK19" s="666"/>
      <c r="CL19" s="666"/>
      <c r="CM19" s="666"/>
      <c r="CN19" s="666"/>
      <c r="CO19" s="666"/>
      <c r="CP19" s="666"/>
      <c r="CQ19" s="667"/>
      <c r="CR19" s="628" t="s">
        <v>560</v>
      </c>
      <c r="CS19" s="629"/>
      <c r="CT19" s="629"/>
      <c r="CU19" s="629"/>
      <c r="CV19" s="629"/>
      <c r="CW19" s="629"/>
      <c r="CX19" s="629"/>
      <c r="CY19" s="630"/>
      <c r="CZ19" s="655" t="s">
        <v>572</v>
      </c>
      <c r="DA19" s="655"/>
      <c r="DB19" s="655"/>
      <c r="DC19" s="655"/>
      <c r="DD19" s="634" t="s">
        <v>550</v>
      </c>
      <c r="DE19" s="629"/>
      <c r="DF19" s="629"/>
      <c r="DG19" s="629"/>
      <c r="DH19" s="629"/>
      <c r="DI19" s="629"/>
      <c r="DJ19" s="629"/>
      <c r="DK19" s="629"/>
      <c r="DL19" s="629"/>
      <c r="DM19" s="629"/>
      <c r="DN19" s="629"/>
      <c r="DO19" s="629"/>
      <c r="DP19" s="630"/>
      <c r="DQ19" s="634" t="s">
        <v>560</v>
      </c>
      <c r="DR19" s="629"/>
      <c r="DS19" s="629"/>
      <c r="DT19" s="629"/>
      <c r="DU19" s="629"/>
      <c r="DV19" s="629"/>
      <c r="DW19" s="629"/>
      <c r="DX19" s="629"/>
      <c r="DY19" s="629"/>
      <c r="DZ19" s="629"/>
      <c r="EA19" s="629"/>
      <c r="EB19" s="629"/>
      <c r="EC19" s="673"/>
    </row>
    <row r="20" spans="2:133" ht="11.25" customHeight="1">
      <c r="B20" s="625" t="s">
        <v>251</v>
      </c>
      <c r="C20" s="626"/>
      <c r="D20" s="626"/>
      <c r="E20" s="626"/>
      <c r="F20" s="626"/>
      <c r="G20" s="626"/>
      <c r="H20" s="626"/>
      <c r="I20" s="626"/>
      <c r="J20" s="626"/>
      <c r="K20" s="626"/>
      <c r="L20" s="626"/>
      <c r="M20" s="626"/>
      <c r="N20" s="626"/>
      <c r="O20" s="626"/>
      <c r="P20" s="626"/>
      <c r="Q20" s="627"/>
      <c r="R20" s="628">
        <v>930</v>
      </c>
      <c r="S20" s="629"/>
      <c r="T20" s="629"/>
      <c r="U20" s="629"/>
      <c r="V20" s="629"/>
      <c r="W20" s="629"/>
      <c r="X20" s="629"/>
      <c r="Y20" s="630"/>
      <c r="Z20" s="655">
        <v>0</v>
      </c>
      <c r="AA20" s="655"/>
      <c r="AB20" s="655"/>
      <c r="AC20" s="655"/>
      <c r="AD20" s="656">
        <v>930</v>
      </c>
      <c r="AE20" s="656"/>
      <c r="AF20" s="656"/>
      <c r="AG20" s="656"/>
      <c r="AH20" s="656"/>
      <c r="AI20" s="656"/>
      <c r="AJ20" s="656"/>
      <c r="AK20" s="656"/>
      <c r="AL20" s="631">
        <v>0</v>
      </c>
      <c r="AM20" s="632"/>
      <c r="AN20" s="632"/>
      <c r="AO20" s="657"/>
      <c r="AP20" s="625" t="s">
        <v>573</v>
      </c>
      <c r="AQ20" s="626"/>
      <c r="AR20" s="626"/>
      <c r="AS20" s="626"/>
      <c r="AT20" s="626"/>
      <c r="AU20" s="626"/>
      <c r="AV20" s="626"/>
      <c r="AW20" s="626"/>
      <c r="AX20" s="626"/>
      <c r="AY20" s="626"/>
      <c r="AZ20" s="626"/>
      <c r="BA20" s="626"/>
      <c r="BB20" s="626"/>
      <c r="BC20" s="626"/>
      <c r="BD20" s="626"/>
      <c r="BE20" s="626"/>
      <c r="BF20" s="627"/>
      <c r="BG20" s="628" t="s">
        <v>560</v>
      </c>
      <c r="BH20" s="629"/>
      <c r="BI20" s="629"/>
      <c r="BJ20" s="629"/>
      <c r="BK20" s="629"/>
      <c r="BL20" s="629"/>
      <c r="BM20" s="629"/>
      <c r="BN20" s="630"/>
      <c r="BO20" s="655" t="s">
        <v>550</v>
      </c>
      <c r="BP20" s="655"/>
      <c r="BQ20" s="655"/>
      <c r="BR20" s="655"/>
      <c r="BS20" s="656" t="s">
        <v>550</v>
      </c>
      <c r="BT20" s="656"/>
      <c r="BU20" s="656"/>
      <c r="BV20" s="656"/>
      <c r="BW20" s="656"/>
      <c r="BX20" s="656"/>
      <c r="BY20" s="656"/>
      <c r="BZ20" s="656"/>
      <c r="CA20" s="656"/>
      <c r="CB20" s="714"/>
      <c r="CD20" s="665" t="s">
        <v>252</v>
      </c>
      <c r="CE20" s="666"/>
      <c r="CF20" s="666"/>
      <c r="CG20" s="666"/>
      <c r="CH20" s="666"/>
      <c r="CI20" s="666"/>
      <c r="CJ20" s="666"/>
      <c r="CK20" s="666"/>
      <c r="CL20" s="666"/>
      <c r="CM20" s="666"/>
      <c r="CN20" s="666"/>
      <c r="CO20" s="666"/>
      <c r="CP20" s="666"/>
      <c r="CQ20" s="667"/>
      <c r="CR20" s="628">
        <v>5302419</v>
      </c>
      <c r="CS20" s="629"/>
      <c r="CT20" s="629"/>
      <c r="CU20" s="629"/>
      <c r="CV20" s="629"/>
      <c r="CW20" s="629"/>
      <c r="CX20" s="629"/>
      <c r="CY20" s="630"/>
      <c r="CZ20" s="655">
        <v>100</v>
      </c>
      <c r="DA20" s="655"/>
      <c r="DB20" s="655"/>
      <c r="DC20" s="655"/>
      <c r="DD20" s="634">
        <v>2267349</v>
      </c>
      <c r="DE20" s="629"/>
      <c r="DF20" s="629"/>
      <c r="DG20" s="629"/>
      <c r="DH20" s="629"/>
      <c r="DI20" s="629"/>
      <c r="DJ20" s="629"/>
      <c r="DK20" s="629"/>
      <c r="DL20" s="629"/>
      <c r="DM20" s="629"/>
      <c r="DN20" s="629"/>
      <c r="DO20" s="629"/>
      <c r="DP20" s="630"/>
      <c r="DQ20" s="634">
        <v>2579877</v>
      </c>
      <c r="DR20" s="629"/>
      <c r="DS20" s="629"/>
      <c r="DT20" s="629"/>
      <c r="DU20" s="629"/>
      <c r="DV20" s="629"/>
      <c r="DW20" s="629"/>
      <c r="DX20" s="629"/>
      <c r="DY20" s="629"/>
      <c r="DZ20" s="629"/>
      <c r="EA20" s="629"/>
      <c r="EB20" s="629"/>
      <c r="EC20" s="673"/>
    </row>
    <row r="21" spans="2:133" ht="11.25" customHeight="1">
      <c r="B21" s="625" t="s">
        <v>253</v>
      </c>
      <c r="C21" s="626"/>
      <c r="D21" s="626"/>
      <c r="E21" s="626"/>
      <c r="F21" s="626"/>
      <c r="G21" s="626"/>
      <c r="H21" s="626"/>
      <c r="I21" s="626"/>
      <c r="J21" s="626"/>
      <c r="K21" s="626"/>
      <c r="L21" s="626"/>
      <c r="M21" s="626"/>
      <c r="N21" s="626"/>
      <c r="O21" s="626"/>
      <c r="P21" s="626"/>
      <c r="Q21" s="627"/>
      <c r="R21" s="628">
        <v>195</v>
      </c>
      <c r="S21" s="629"/>
      <c r="T21" s="629"/>
      <c r="U21" s="629"/>
      <c r="V21" s="629"/>
      <c r="W21" s="629"/>
      <c r="X21" s="629"/>
      <c r="Y21" s="630"/>
      <c r="Z21" s="655">
        <v>0</v>
      </c>
      <c r="AA21" s="655"/>
      <c r="AB21" s="655"/>
      <c r="AC21" s="655"/>
      <c r="AD21" s="656">
        <v>195</v>
      </c>
      <c r="AE21" s="656"/>
      <c r="AF21" s="656"/>
      <c r="AG21" s="656"/>
      <c r="AH21" s="656"/>
      <c r="AI21" s="656"/>
      <c r="AJ21" s="656"/>
      <c r="AK21" s="656"/>
      <c r="AL21" s="631">
        <v>0</v>
      </c>
      <c r="AM21" s="632"/>
      <c r="AN21" s="632"/>
      <c r="AO21" s="657"/>
      <c r="AP21" s="721" t="s">
        <v>574</v>
      </c>
      <c r="AQ21" s="728"/>
      <c r="AR21" s="728"/>
      <c r="AS21" s="728"/>
      <c r="AT21" s="728"/>
      <c r="AU21" s="728"/>
      <c r="AV21" s="728"/>
      <c r="AW21" s="728"/>
      <c r="AX21" s="728"/>
      <c r="AY21" s="728"/>
      <c r="AZ21" s="728"/>
      <c r="BA21" s="728"/>
      <c r="BB21" s="728"/>
      <c r="BC21" s="728"/>
      <c r="BD21" s="728"/>
      <c r="BE21" s="728"/>
      <c r="BF21" s="723"/>
      <c r="BG21" s="628" t="s">
        <v>550</v>
      </c>
      <c r="BH21" s="629"/>
      <c r="BI21" s="629"/>
      <c r="BJ21" s="629"/>
      <c r="BK21" s="629"/>
      <c r="BL21" s="629"/>
      <c r="BM21" s="629"/>
      <c r="BN21" s="630"/>
      <c r="BO21" s="655" t="s">
        <v>550</v>
      </c>
      <c r="BP21" s="655"/>
      <c r="BQ21" s="655"/>
      <c r="BR21" s="655"/>
      <c r="BS21" s="656" t="s">
        <v>550</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c r="B22" s="691" t="s">
        <v>575</v>
      </c>
      <c r="C22" s="692"/>
      <c r="D22" s="692"/>
      <c r="E22" s="692"/>
      <c r="F22" s="692"/>
      <c r="G22" s="692"/>
      <c r="H22" s="692"/>
      <c r="I22" s="692"/>
      <c r="J22" s="692"/>
      <c r="K22" s="692"/>
      <c r="L22" s="692"/>
      <c r="M22" s="692"/>
      <c r="N22" s="692"/>
      <c r="O22" s="692"/>
      <c r="P22" s="692"/>
      <c r="Q22" s="693"/>
      <c r="R22" s="628">
        <v>2080</v>
      </c>
      <c r="S22" s="629"/>
      <c r="T22" s="629"/>
      <c r="U22" s="629"/>
      <c r="V22" s="629"/>
      <c r="W22" s="629"/>
      <c r="X22" s="629"/>
      <c r="Y22" s="630"/>
      <c r="Z22" s="655">
        <v>0</v>
      </c>
      <c r="AA22" s="655"/>
      <c r="AB22" s="655"/>
      <c r="AC22" s="655"/>
      <c r="AD22" s="656">
        <v>2080</v>
      </c>
      <c r="AE22" s="656"/>
      <c r="AF22" s="656"/>
      <c r="AG22" s="656"/>
      <c r="AH22" s="656"/>
      <c r="AI22" s="656"/>
      <c r="AJ22" s="656"/>
      <c r="AK22" s="656"/>
      <c r="AL22" s="631">
        <v>0.10000000149011612</v>
      </c>
      <c r="AM22" s="632"/>
      <c r="AN22" s="632"/>
      <c r="AO22" s="657"/>
      <c r="AP22" s="721" t="s">
        <v>576</v>
      </c>
      <c r="AQ22" s="728"/>
      <c r="AR22" s="728"/>
      <c r="AS22" s="728"/>
      <c r="AT22" s="728"/>
      <c r="AU22" s="728"/>
      <c r="AV22" s="728"/>
      <c r="AW22" s="728"/>
      <c r="AX22" s="728"/>
      <c r="AY22" s="728"/>
      <c r="AZ22" s="728"/>
      <c r="BA22" s="728"/>
      <c r="BB22" s="728"/>
      <c r="BC22" s="728"/>
      <c r="BD22" s="728"/>
      <c r="BE22" s="728"/>
      <c r="BF22" s="723"/>
      <c r="BG22" s="628" t="s">
        <v>550</v>
      </c>
      <c r="BH22" s="629"/>
      <c r="BI22" s="629"/>
      <c r="BJ22" s="629"/>
      <c r="BK22" s="629"/>
      <c r="BL22" s="629"/>
      <c r="BM22" s="629"/>
      <c r="BN22" s="630"/>
      <c r="BO22" s="655" t="s">
        <v>550</v>
      </c>
      <c r="BP22" s="655"/>
      <c r="BQ22" s="655"/>
      <c r="BR22" s="655"/>
      <c r="BS22" s="656" t="s">
        <v>550</v>
      </c>
      <c r="BT22" s="656"/>
      <c r="BU22" s="656"/>
      <c r="BV22" s="656"/>
      <c r="BW22" s="656"/>
      <c r="BX22" s="656"/>
      <c r="BY22" s="656"/>
      <c r="BZ22" s="656"/>
      <c r="CA22" s="656"/>
      <c r="CB22" s="714"/>
      <c r="CD22" s="730" t="s">
        <v>254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255</v>
      </c>
      <c r="C23" s="626"/>
      <c r="D23" s="626"/>
      <c r="E23" s="626"/>
      <c r="F23" s="626"/>
      <c r="G23" s="626"/>
      <c r="H23" s="626"/>
      <c r="I23" s="626"/>
      <c r="J23" s="626"/>
      <c r="K23" s="626"/>
      <c r="L23" s="626"/>
      <c r="M23" s="626"/>
      <c r="N23" s="626"/>
      <c r="O23" s="626"/>
      <c r="P23" s="626"/>
      <c r="Q23" s="627"/>
      <c r="R23" s="628">
        <v>2166070</v>
      </c>
      <c r="S23" s="629"/>
      <c r="T23" s="629"/>
      <c r="U23" s="629"/>
      <c r="V23" s="629"/>
      <c r="W23" s="629"/>
      <c r="X23" s="629"/>
      <c r="Y23" s="630"/>
      <c r="Z23" s="655">
        <v>39.1</v>
      </c>
      <c r="AA23" s="655"/>
      <c r="AB23" s="655"/>
      <c r="AC23" s="655"/>
      <c r="AD23" s="656">
        <v>1997309</v>
      </c>
      <c r="AE23" s="656"/>
      <c r="AF23" s="656"/>
      <c r="AG23" s="656"/>
      <c r="AH23" s="656"/>
      <c r="AI23" s="656"/>
      <c r="AJ23" s="656"/>
      <c r="AK23" s="656"/>
      <c r="AL23" s="631">
        <v>81.900000000000006</v>
      </c>
      <c r="AM23" s="632"/>
      <c r="AN23" s="632"/>
      <c r="AO23" s="657"/>
      <c r="AP23" s="721" t="s">
        <v>577</v>
      </c>
      <c r="AQ23" s="728"/>
      <c r="AR23" s="728"/>
      <c r="AS23" s="728"/>
      <c r="AT23" s="728"/>
      <c r="AU23" s="728"/>
      <c r="AV23" s="728"/>
      <c r="AW23" s="728"/>
      <c r="AX23" s="728"/>
      <c r="AY23" s="728"/>
      <c r="AZ23" s="728"/>
      <c r="BA23" s="728"/>
      <c r="BB23" s="728"/>
      <c r="BC23" s="728"/>
      <c r="BD23" s="728"/>
      <c r="BE23" s="728"/>
      <c r="BF23" s="723"/>
      <c r="BG23" s="628" t="s">
        <v>557</v>
      </c>
      <c r="BH23" s="629"/>
      <c r="BI23" s="629"/>
      <c r="BJ23" s="629"/>
      <c r="BK23" s="629"/>
      <c r="BL23" s="629"/>
      <c r="BM23" s="629"/>
      <c r="BN23" s="630"/>
      <c r="BO23" s="655" t="s">
        <v>560</v>
      </c>
      <c r="BP23" s="655"/>
      <c r="BQ23" s="655"/>
      <c r="BR23" s="655"/>
      <c r="BS23" s="656" t="s">
        <v>557</v>
      </c>
      <c r="BT23" s="656"/>
      <c r="BU23" s="656"/>
      <c r="BV23" s="656"/>
      <c r="BW23" s="656"/>
      <c r="BX23" s="656"/>
      <c r="BY23" s="656"/>
      <c r="BZ23" s="656"/>
      <c r="CA23" s="656"/>
      <c r="CB23" s="714"/>
      <c r="CD23" s="730" t="s">
        <v>220</v>
      </c>
      <c r="CE23" s="731"/>
      <c r="CF23" s="731"/>
      <c r="CG23" s="731"/>
      <c r="CH23" s="731"/>
      <c r="CI23" s="731"/>
      <c r="CJ23" s="731"/>
      <c r="CK23" s="731"/>
      <c r="CL23" s="731"/>
      <c r="CM23" s="731"/>
      <c r="CN23" s="731"/>
      <c r="CO23" s="731"/>
      <c r="CP23" s="731"/>
      <c r="CQ23" s="732"/>
      <c r="CR23" s="730" t="s">
        <v>256</v>
      </c>
      <c r="CS23" s="731"/>
      <c r="CT23" s="731"/>
      <c r="CU23" s="731"/>
      <c r="CV23" s="731"/>
      <c r="CW23" s="731"/>
      <c r="CX23" s="731"/>
      <c r="CY23" s="732"/>
      <c r="CZ23" s="730" t="s">
        <v>578</v>
      </c>
      <c r="DA23" s="731"/>
      <c r="DB23" s="731"/>
      <c r="DC23" s="732"/>
      <c r="DD23" s="730" t="s">
        <v>579</v>
      </c>
      <c r="DE23" s="731"/>
      <c r="DF23" s="731"/>
      <c r="DG23" s="731"/>
      <c r="DH23" s="731"/>
      <c r="DI23" s="731"/>
      <c r="DJ23" s="731"/>
      <c r="DK23" s="732"/>
      <c r="DL23" s="733" t="s">
        <v>257</v>
      </c>
      <c r="DM23" s="734"/>
      <c r="DN23" s="734"/>
      <c r="DO23" s="734"/>
      <c r="DP23" s="734"/>
      <c r="DQ23" s="734"/>
      <c r="DR23" s="734"/>
      <c r="DS23" s="734"/>
      <c r="DT23" s="734"/>
      <c r="DU23" s="734"/>
      <c r="DV23" s="735"/>
      <c r="DW23" s="730" t="s">
        <v>258</v>
      </c>
      <c r="DX23" s="731"/>
      <c r="DY23" s="731"/>
      <c r="DZ23" s="731"/>
      <c r="EA23" s="731"/>
      <c r="EB23" s="731"/>
      <c r="EC23" s="732"/>
    </row>
    <row r="24" spans="2:133" ht="11.25" customHeight="1">
      <c r="B24" s="625" t="s">
        <v>580</v>
      </c>
      <c r="C24" s="626"/>
      <c r="D24" s="626"/>
      <c r="E24" s="626"/>
      <c r="F24" s="626"/>
      <c r="G24" s="626"/>
      <c r="H24" s="626"/>
      <c r="I24" s="626"/>
      <c r="J24" s="626"/>
      <c r="K24" s="626"/>
      <c r="L24" s="626"/>
      <c r="M24" s="626"/>
      <c r="N24" s="626"/>
      <c r="O24" s="626"/>
      <c r="P24" s="626"/>
      <c r="Q24" s="627"/>
      <c r="R24" s="628">
        <v>1997309</v>
      </c>
      <c r="S24" s="629"/>
      <c r="T24" s="629"/>
      <c r="U24" s="629"/>
      <c r="V24" s="629"/>
      <c r="W24" s="629"/>
      <c r="X24" s="629"/>
      <c r="Y24" s="630"/>
      <c r="Z24" s="655">
        <v>36.1</v>
      </c>
      <c r="AA24" s="655"/>
      <c r="AB24" s="655"/>
      <c r="AC24" s="655"/>
      <c r="AD24" s="656">
        <v>1997309</v>
      </c>
      <c r="AE24" s="656"/>
      <c r="AF24" s="656"/>
      <c r="AG24" s="656"/>
      <c r="AH24" s="656"/>
      <c r="AI24" s="656"/>
      <c r="AJ24" s="656"/>
      <c r="AK24" s="656"/>
      <c r="AL24" s="631">
        <v>81.900000000000006</v>
      </c>
      <c r="AM24" s="632"/>
      <c r="AN24" s="632"/>
      <c r="AO24" s="657"/>
      <c r="AP24" s="721" t="s">
        <v>581</v>
      </c>
      <c r="AQ24" s="728"/>
      <c r="AR24" s="728"/>
      <c r="AS24" s="728"/>
      <c r="AT24" s="728"/>
      <c r="AU24" s="728"/>
      <c r="AV24" s="728"/>
      <c r="AW24" s="728"/>
      <c r="AX24" s="728"/>
      <c r="AY24" s="728"/>
      <c r="AZ24" s="728"/>
      <c r="BA24" s="728"/>
      <c r="BB24" s="728"/>
      <c r="BC24" s="728"/>
      <c r="BD24" s="728"/>
      <c r="BE24" s="728"/>
      <c r="BF24" s="723"/>
      <c r="BG24" s="628" t="s">
        <v>550</v>
      </c>
      <c r="BH24" s="629"/>
      <c r="BI24" s="629"/>
      <c r="BJ24" s="629"/>
      <c r="BK24" s="629"/>
      <c r="BL24" s="629"/>
      <c r="BM24" s="629"/>
      <c r="BN24" s="630"/>
      <c r="BO24" s="655" t="s">
        <v>550</v>
      </c>
      <c r="BP24" s="655"/>
      <c r="BQ24" s="655"/>
      <c r="BR24" s="655"/>
      <c r="BS24" s="656" t="s">
        <v>550</v>
      </c>
      <c r="BT24" s="656"/>
      <c r="BU24" s="656"/>
      <c r="BV24" s="656"/>
      <c r="BW24" s="656"/>
      <c r="BX24" s="656"/>
      <c r="BY24" s="656"/>
      <c r="BZ24" s="656"/>
      <c r="CA24" s="656"/>
      <c r="CB24" s="714"/>
      <c r="CD24" s="684" t="s">
        <v>259</v>
      </c>
      <c r="CE24" s="685"/>
      <c r="CF24" s="685"/>
      <c r="CG24" s="685"/>
      <c r="CH24" s="685"/>
      <c r="CI24" s="685"/>
      <c r="CJ24" s="685"/>
      <c r="CK24" s="685"/>
      <c r="CL24" s="685"/>
      <c r="CM24" s="685"/>
      <c r="CN24" s="685"/>
      <c r="CO24" s="685"/>
      <c r="CP24" s="685"/>
      <c r="CQ24" s="686"/>
      <c r="CR24" s="681">
        <v>1586102</v>
      </c>
      <c r="CS24" s="682"/>
      <c r="CT24" s="682"/>
      <c r="CU24" s="682"/>
      <c r="CV24" s="682"/>
      <c r="CW24" s="682"/>
      <c r="CX24" s="682"/>
      <c r="CY24" s="725"/>
      <c r="CZ24" s="726">
        <v>29.9</v>
      </c>
      <c r="DA24" s="701"/>
      <c r="DB24" s="701"/>
      <c r="DC24" s="729"/>
      <c r="DD24" s="724">
        <v>1251489</v>
      </c>
      <c r="DE24" s="682"/>
      <c r="DF24" s="682"/>
      <c r="DG24" s="682"/>
      <c r="DH24" s="682"/>
      <c r="DI24" s="682"/>
      <c r="DJ24" s="682"/>
      <c r="DK24" s="725"/>
      <c r="DL24" s="724">
        <v>1219910</v>
      </c>
      <c r="DM24" s="682"/>
      <c r="DN24" s="682"/>
      <c r="DO24" s="682"/>
      <c r="DP24" s="682"/>
      <c r="DQ24" s="682"/>
      <c r="DR24" s="682"/>
      <c r="DS24" s="682"/>
      <c r="DT24" s="682"/>
      <c r="DU24" s="682"/>
      <c r="DV24" s="725"/>
      <c r="DW24" s="726">
        <v>48.5</v>
      </c>
      <c r="DX24" s="701"/>
      <c r="DY24" s="701"/>
      <c r="DZ24" s="701"/>
      <c r="EA24" s="701"/>
      <c r="EB24" s="701"/>
      <c r="EC24" s="727"/>
    </row>
    <row r="25" spans="2:133" ht="11.25" customHeight="1">
      <c r="B25" s="625" t="s">
        <v>582</v>
      </c>
      <c r="C25" s="626"/>
      <c r="D25" s="626"/>
      <c r="E25" s="626"/>
      <c r="F25" s="626"/>
      <c r="G25" s="626"/>
      <c r="H25" s="626"/>
      <c r="I25" s="626"/>
      <c r="J25" s="626"/>
      <c r="K25" s="626"/>
      <c r="L25" s="626"/>
      <c r="M25" s="626"/>
      <c r="N25" s="626"/>
      <c r="O25" s="626"/>
      <c r="P25" s="626"/>
      <c r="Q25" s="627"/>
      <c r="R25" s="628">
        <v>168761</v>
      </c>
      <c r="S25" s="629"/>
      <c r="T25" s="629"/>
      <c r="U25" s="629"/>
      <c r="V25" s="629"/>
      <c r="W25" s="629"/>
      <c r="X25" s="629"/>
      <c r="Y25" s="630"/>
      <c r="Z25" s="655">
        <v>3</v>
      </c>
      <c r="AA25" s="655"/>
      <c r="AB25" s="655"/>
      <c r="AC25" s="655"/>
      <c r="AD25" s="656" t="s">
        <v>550</v>
      </c>
      <c r="AE25" s="656"/>
      <c r="AF25" s="656"/>
      <c r="AG25" s="656"/>
      <c r="AH25" s="656"/>
      <c r="AI25" s="656"/>
      <c r="AJ25" s="656"/>
      <c r="AK25" s="656"/>
      <c r="AL25" s="631" t="s">
        <v>560</v>
      </c>
      <c r="AM25" s="632"/>
      <c r="AN25" s="632"/>
      <c r="AO25" s="657"/>
      <c r="AP25" s="721" t="s">
        <v>583</v>
      </c>
      <c r="AQ25" s="728"/>
      <c r="AR25" s="728"/>
      <c r="AS25" s="728"/>
      <c r="AT25" s="728"/>
      <c r="AU25" s="728"/>
      <c r="AV25" s="728"/>
      <c r="AW25" s="728"/>
      <c r="AX25" s="728"/>
      <c r="AY25" s="728"/>
      <c r="AZ25" s="728"/>
      <c r="BA25" s="728"/>
      <c r="BB25" s="728"/>
      <c r="BC25" s="728"/>
      <c r="BD25" s="728"/>
      <c r="BE25" s="728"/>
      <c r="BF25" s="723"/>
      <c r="BG25" s="628" t="s">
        <v>560</v>
      </c>
      <c r="BH25" s="629"/>
      <c r="BI25" s="629"/>
      <c r="BJ25" s="629"/>
      <c r="BK25" s="629"/>
      <c r="BL25" s="629"/>
      <c r="BM25" s="629"/>
      <c r="BN25" s="630"/>
      <c r="BO25" s="655" t="s">
        <v>550</v>
      </c>
      <c r="BP25" s="655"/>
      <c r="BQ25" s="655"/>
      <c r="BR25" s="655"/>
      <c r="BS25" s="656" t="s">
        <v>550</v>
      </c>
      <c r="BT25" s="656"/>
      <c r="BU25" s="656"/>
      <c r="BV25" s="656"/>
      <c r="BW25" s="656"/>
      <c r="BX25" s="656"/>
      <c r="BY25" s="656"/>
      <c r="BZ25" s="656"/>
      <c r="CA25" s="656"/>
      <c r="CB25" s="714"/>
      <c r="CD25" s="665" t="s">
        <v>584</v>
      </c>
      <c r="CE25" s="666"/>
      <c r="CF25" s="666"/>
      <c r="CG25" s="666"/>
      <c r="CH25" s="666"/>
      <c r="CI25" s="666"/>
      <c r="CJ25" s="666"/>
      <c r="CK25" s="666"/>
      <c r="CL25" s="666"/>
      <c r="CM25" s="666"/>
      <c r="CN25" s="666"/>
      <c r="CO25" s="666"/>
      <c r="CP25" s="666"/>
      <c r="CQ25" s="667"/>
      <c r="CR25" s="628">
        <v>698057</v>
      </c>
      <c r="CS25" s="639"/>
      <c r="CT25" s="639"/>
      <c r="CU25" s="639"/>
      <c r="CV25" s="639"/>
      <c r="CW25" s="639"/>
      <c r="CX25" s="639"/>
      <c r="CY25" s="640"/>
      <c r="CZ25" s="631">
        <v>13.2</v>
      </c>
      <c r="DA25" s="641"/>
      <c r="DB25" s="641"/>
      <c r="DC25" s="642"/>
      <c r="DD25" s="634">
        <v>666333</v>
      </c>
      <c r="DE25" s="639"/>
      <c r="DF25" s="639"/>
      <c r="DG25" s="639"/>
      <c r="DH25" s="639"/>
      <c r="DI25" s="639"/>
      <c r="DJ25" s="639"/>
      <c r="DK25" s="640"/>
      <c r="DL25" s="634">
        <v>636845</v>
      </c>
      <c r="DM25" s="639"/>
      <c r="DN25" s="639"/>
      <c r="DO25" s="639"/>
      <c r="DP25" s="639"/>
      <c r="DQ25" s="639"/>
      <c r="DR25" s="639"/>
      <c r="DS25" s="639"/>
      <c r="DT25" s="639"/>
      <c r="DU25" s="639"/>
      <c r="DV25" s="640"/>
      <c r="DW25" s="631">
        <v>25.3</v>
      </c>
      <c r="DX25" s="641"/>
      <c r="DY25" s="641"/>
      <c r="DZ25" s="641"/>
      <c r="EA25" s="641"/>
      <c r="EB25" s="641"/>
      <c r="EC25" s="668"/>
    </row>
    <row r="26" spans="2:133" ht="11.25" customHeight="1">
      <c r="B26" s="625" t="s">
        <v>585</v>
      </c>
      <c r="C26" s="626"/>
      <c r="D26" s="626"/>
      <c r="E26" s="626"/>
      <c r="F26" s="626"/>
      <c r="G26" s="626"/>
      <c r="H26" s="626"/>
      <c r="I26" s="626"/>
      <c r="J26" s="626"/>
      <c r="K26" s="626"/>
      <c r="L26" s="626"/>
      <c r="M26" s="626"/>
      <c r="N26" s="626"/>
      <c r="O26" s="626"/>
      <c r="P26" s="626"/>
      <c r="Q26" s="627"/>
      <c r="R26" s="628" t="s">
        <v>560</v>
      </c>
      <c r="S26" s="629"/>
      <c r="T26" s="629"/>
      <c r="U26" s="629"/>
      <c r="V26" s="629"/>
      <c r="W26" s="629"/>
      <c r="X26" s="629"/>
      <c r="Y26" s="630"/>
      <c r="Z26" s="655" t="s">
        <v>550</v>
      </c>
      <c r="AA26" s="655"/>
      <c r="AB26" s="655"/>
      <c r="AC26" s="655"/>
      <c r="AD26" s="656" t="s">
        <v>572</v>
      </c>
      <c r="AE26" s="656"/>
      <c r="AF26" s="656"/>
      <c r="AG26" s="656"/>
      <c r="AH26" s="656"/>
      <c r="AI26" s="656"/>
      <c r="AJ26" s="656"/>
      <c r="AK26" s="656"/>
      <c r="AL26" s="631" t="s">
        <v>550</v>
      </c>
      <c r="AM26" s="632"/>
      <c r="AN26" s="632"/>
      <c r="AO26" s="657"/>
      <c r="AP26" s="721" t="s">
        <v>260</v>
      </c>
      <c r="AQ26" s="722"/>
      <c r="AR26" s="722"/>
      <c r="AS26" s="722"/>
      <c r="AT26" s="722"/>
      <c r="AU26" s="722"/>
      <c r="AV26" s="722"/>
      <c r="AW26" s="722"/>
      <c r="AX26" s="722"/>
      <c r="AY26" s="722"/>
      <c r="AZ26" s="722"/>
      <c r="BA26" s="722"/>
      <c r="BB26" s="722"/>
      <c r="BC26" s="722"/>
      <c r="BD26" s="722"/>
      <c r="BE26" s="722"/>
      <c r="BF26" s="723"/>
      <c r="BG26" s="628" t="s">
        <v>560</v>
      </c>
      <c r="BH26" s="629"/>
      <c r="BI26" s="629"/>
      <c r="BJ26" s="629"/>
      <c r="BK26" s="629"/>
      <c r="BL26" s="629"/>
      <c r="BM26" s="629"/>
      <c r="BN26" s="630"/>
      <c r="BO26" s="655" t="s">
        <v>560</v>
      </c>
      <c r="BP26" s="655"/>
      <c r="BQ26" s="655"/>
      <c r="BR26" s="655"/>
      <c r="BS26" s="656" t="s">
        <v>550</v>
      </c>
      <c r="BT26" s="656"/>
      <c r="BU26" s="656"/>
      <c r="BV26" s="656"/>
      <c r="BW26" s="656"/>
      <c r="BX26" s="656"/>
      <c r="BY26" s="656"/>
      <c r="BZ26" s="656"/>
      <c r="CA26" s="656"/>
      <c r="CB26" s="714"/>
      <c r="CD26" s="665" t="s">
        <v>261</v>
      </c>
      <c r="CE26" s="666"/>
      <c r="CF26" s="666"/>
      <c r="CG26" s="666"/>
      <c r="CH26" s="666"/>
      <c r="CI26" s="666"/>
      <c r="CJ26" s="666"/>
      <c r="CK26" s="666"/>
      <c r="CL26" s="666"/>
      <c r="CM26" s="666"/>
      <c r="CN26" s="666"/>
      <c r="CO26" s="666"/>
      <c r="CP26" s="666"/>
      <c r="CQ26" s="667"/>
      <c r="CR26" s="628">
        <v>405597</v>
      </c>
      <c r="CS26" s="629"/>
      <c r="CT26" s="629"/>
      <c r="CU26" s="629"/>
      <c r="CV26" s="629"/>
      <c r="CW26" s="629"/>
      <c r="CX26" s="629"/>
      <c r="CY26" s="630"/>
      <c r="CZ26" s="631">
        <v>7.6</v>
      </c>
      <c r="DA26" s="641"/>
      <c r="DB26" s="641"/>
      <c r="DC26" s="642"/>
      <c r="DD26" s="634">
        <v>385264</v>
      </c>
      <c r="DE26" s="629"/>
      <c r="DF26" s="629"/>
      <c r="DG26" s="629"/>
      <c r="DH26" s="629"/>
      <c r="DI26" s="629"/>
      <c r="DJ26" s="629"/>
      <c r="DK26" s="630"/>
      <c r="DL26" s="634" t="s">
        <v>550</v>
      </c>
      <c r="DM26" s="629"/>
      <c r="DN26" s="629"/>
      <c r="DO26" s="629"/>
      <c r="DP26" s="629"/>
      <c r="DQ26" s="629"/>
      <c r="DR26" s="629"/>
      <c r="DS26" s="629"/>
      <c r="DT26" s="629"/>
      <c r="DU26" s="629"/>
      <c r="DV26" s="630"/>
      <c r="DW26" s="631" t="s">
        <v>557</v>
      </c>
      <c r="DX26" s="641"/>
      <c r="DY26" s="641"/>
      <c r="DZ26" s="641"/>
      <c r="EA26" s="641"/>
      <c r="EB26" s="641"/>
      <c r="EC26" s="668"/>
    </row>
    <row r="27" spans="2:133" ht="11.25" customHeight="1">
      <c r="B27" s="625" t="s">
        <v>586</v>
      </c>
      <c r="C27" s="626"/>
      <c r="D27" s="626"/>
      <c r="E27" s="626"/>
      <c r="F27" s="626"/>
      <c r="G27" s="626"/>
      <c r="H27" s="626"/>
      <c r="I27" s="626"/>
      <c r="J27" s="626"/>
      <c r="K27" s="626"/>
      <c r="L27" s="626"/>
      <c r="M27" s="626"/>
      <c r="N27" s="626"/>
      <c r="O27" s="626"/>
      <c r="P27" s="626"/>
      <c r="Q27" s="627"/>
      <c r="R27" s="628">
        <v>2607222</v>
      </c>
      <c r="S27" s="629"/>
      <c r="T27" s="629"/>
      <c r="U27" s="629"/>
      <c r="V27" s="629"/>
      <c r="W27" s="629"/>
      <c r="X27" s="629"/>
      <c r="Y27" s="630"/>
      <c r="Z27" s="655">
        <v>47.1</v>
      </c>
      <c r="AA27" s="655"/>
      <c r="AB27" s="655"/>
      <c r="AC27" s="655"/>
      <c r="AD27" s="656">
        <v>2438461</v>
      </c>
      <c r="AE27" s="656"/>
      <c r="AF27" s="656"/>
      <c r="AG27" s="656"/>
      <c r="AH27" s="656"/>
      <c r="AI27" s="656"/>
      <c r="AJ27" s="656"/>
      <c r="AK27" s="656"/>
      <c r="AL27" s="631">
        <v>100</v>
      </c>
      <c r="AM27" s="632"/>
      <c r="AN27" s="632"/>
      <c r="AO27" s="657"/>
      <c r="AP27" s="625" t="s">
        <v>262</v>
      </c>
      <c r="AQ27" s="626"/>
      <c r="AR27" s="626"/>
      <c r="AS27" s="626"/>
      <c r="AT27" s="626"/>
      <c r="AU27" s="626"/>
      <c r="AV27" s="626"/>
      <c r="AW27" s="626"/>
      <c r="AX27" s="626"/>
      <c r="AY27" s="626"/>
      <c r="AZ27" s="626"/>
      <c r="BA27" s="626"/>
      <c r="BB27" s="626"/>
      <c r="BC27" s="626"/>
      <c r="BD27" s="626"/>
      <c r="BE27" s="626"/>
      <c r="BF27" s="627"/>
      <c r="BG27" s="628">
        <v>289695</v>
      </c>
      <c r="BH27" s="629"/>
      <c r="BI27" s="629"/>
      <c r="BJ27" s="629"/>
      <c r="BK27" s="629"/>
      <c r="BL27" s="629"/>
      <c r="BM27" s="629"/>
      <c r="BN27" s="630"/>
      <c r="BO27" s="655">
        <v>100</v>
      </c>
      <c r="BP27" s="655"/>
      <c r="BQ27" s="655"/>
      <c r="BR27" s="655"/>
      <c r="BS27" s="656" t="s">
        <v>550</v>
      </c>
      <c r="BT27" s="656"/>
      <c r="BU27" s="656"/>
      <c r="BV27" s="656"/>
      <c r="BW27" s="656"/>
      <c r="BX27" s="656"/>
      <c r="BY27" s="656"/>
      <c r="BZ27" s="656"/>
      <c r="CA27" s="656"/>
      <c r="CB27" s="714"/>
      <c r="CD27" s="665" t="s">
        <v>587</v>
      </c>
      <c r="CE27" s="666"/>
      <c r="CF27" s="666"/>
      <c r="CG27" s="666"/>
      <c r="CH27" s="666"/>
      <c r="CI27" s="666"/>
      <c r="CJ27" s="666"/>
      <c r="CK27" s="666"/>
      <c r="CL27" s="666"/>
      <c r="CM27" s="666"/>
      <c r="CN27" s="666"/>
      <c r="CO27" s="666"/>
      <c r="CP27" s="666"/>
      <c r="CQ27" s="667"/>
      <c r="CR27" s="628">
        <v>369257</v>
      </c>
      <c r="CS27" s="639"/>
      <c r="CT27" s="639"/>
      <c r="CU27" s="639"/>
      <c r="CV27" s="639"/>
      <c r="CW27" s="639"/>
      <c r="CX27" s="639"/>
      <c r="CY27" s="640"/>
      <c r="CZ27" s="631">
        <v>7</v>
      </c>
      <c r="DA27" s="641"/>
      <c r="DB27" s="641"/>
      <c r="DC27" s="642"/>
      <c r="DD27" s="634">
        <v>78672</v>
      </c>
      <c r="DE27" s="639"/>
      <c r="DF27" s="639"/>
      <c r="DG27" s="639"/>
      <c r="DH27" s="639"/>
      <c r="DI27" s="639"/>
      <c r="DJ27" s="639"/>
      <c r="DK27" s="640"/>
      <c r="DL27" s="634">
        <v>76581</v>
      </c>
      <c r="DM27" s="639"/>
      <c r="DN27" s="639"/>
      <c r="DO27" s="639"/>
      <c r="DP27" s="639"/>
      <c r="DQ27" s="639"/>
      <c r="DR27" s="639"/>
      <c r="DS27" s="639"/>
      <c r="DT27" s="639"/>
      <c r="DU27" s="639"/>
      <c r="DV27" s="640"/>
      <c r="DW27" s="631">
        <v>3</v>
      </c>
      <c r="DX27" s="641"/>
      <c r="DY27" s="641"/>
      <c r="DZ27" s="641"/>
      <c r="EA27" s="641"/>
      <c r="EB27" s="641"/>
      <c r="EC27" s="668"/>
    </row>
    <row r="28" spans="2:133" ht="11.25" customHeight="1">
      <c r="B28" s="625" t="s">
        <v>588</v>
      </c>
      <c r="C28" s="626"/>
      <c r="D28" s="626"/>
      <c r="E28" s="626"/>
      <c r="F28" s="626"/>
      <c r="G28" s="626"/>
      <c r="H28" s="626"/>
      <c r="I28" s="626"/>
      <c r="J28" s="626"/>
      <c r="K28" s="626"/>
      <c r="L28" s="626"/>
      <c r="M28" s="626"/>
      <c r="N28" s="626"/>
      <c r="O28" s="626"/>
      <c r="P28" s="626"/>
      <c r="Q28" s="627"/>
      <c r="R28" s="628">
        <v>572</v>
      </c>
      <c r="S28" s="629"/>
      <c r="T28" s="629"/>
      <c r="U28" s="629"/>
      <c r="V28" s="629"/>
      <c r="W28" s="629"/>
      <c r="X28" s="629"/>
      <c r="Y28" s="630"/>
      <c r="Z28" s="655">
        <v>0</v>
      </c>
      <c r="AA28" s="655"/>
      <c r="AB28" s="655"/>
      <c r="AC28" s="655"/>
      <c r="AD28" s="656">
        <v>572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589</v>
      </c>
      <c r="CE28" s="666"/>
      <c r="CF28" s="666"/>
      <c r="CG28" s="666"/>
      <c r="CH28" s="666"/>
      <c r="CI28" s="666"/>
      <c r="CJ28" s="666"/>
      <c r="CK28" s="666"/>
      <c r="CL28" s="666"/>
      <c r="CM28" s="666"/>
      <c r="CN28" s="666"/>
      <c r="CO28" s="666"/>
      <c r="CP28" s="666"/>
      <c r="CQ28" s="667"/>
      <c r="CR28" s="628">
        <v>518788</v>
      </c>
      <c r="CS28" s="629"/>
      <c r="CT28" s="629"/>
      <c r="CU28" s="629"/>
      <c r="CV28" s="629"/>
      <c r="CW28" s="629"/>
      <c r="CX28" s="629"/>
      <c r="CY28" s="630"/>
      <c r="CZ28" s="631">
        <v>9.8000000000000007</v>
      </c>
      <c r="DA28" s="641"/>
      <c r="DB28" s="641"/>
      <c r="DC28" s="642"/>
      <c r="DD28" s="634">
        <v>506484</v>
      </c>
      <c r="DE28" s="629"/>
      <c r="DF28" s="629"/>
      <c r="DG28" s="629"/>
      <c r="DH28" s="629"/>
      <c r="DI28" s="629"/>
      <c r="DJ28" s="629"/>
      <c r="DK28" s="630"/>
      <c r="DL28" s="634">
        <v>506484</v>
      </c>
      <c r="DM28" s="629"/>
      <c r="DN28" s="629"/>
      <c r="DO28" s="629"/>
      <c r="DP28" s="629"/>
      <c r="DQ28" s="629"/>
      <c r="DR28" s="629"/>
      <c r="DS28" s="629"/>
      <c r="DT28" s="629"/>
      <c r="DU28" s="629"/>
      <c r="DV28" s="630"/>
      <c r="DW28" s="631">
        <v>20.100000000000001</v>
      </c>
      <c r="DX28" s="641"/>
      <c r="DY28" s="641"/>
      <c r="DZ28" s="641"/>
      <c r="EA28" s="641"/>
      <c r="EB28" s="641"/>
      <c r="EC28" s="668"/>
    </row>
    <row r="29" spans="2:133" ht="11.25" customHeight="1">
      <c r="B29" s="625" t="s">
        <v>263</v>
      </c>
      <c r="C29" s="626"/>
      <c r="D29" s="626"/>
      <c r="E29" s="626"/>
      <c r="F29" s="626"/>
      <c r="G29" s="626"/>
      <c r="H29" s="626"/>
      <c r="I29" s="626"/>
      <c r="J29" s="626"/>
      <c r="K29" s="626"/>
      <c r="L29" s="626"/>
      <c r="M29" s="626"/>
      <c r="N29" s="626"/>
      <c r="O29" s="626"/>
      <c r="P29" s="626"/>
      <c r="Q29" s="627"/>
      <c r="R29" s="628">
        <v>5391</v>
      </c>
      <c r="S29" s="629"/>
      <c r="T29" s="629"/>
      <c r="U29" s="629"/>
      <c r="V29" s="629"/>
      <c r="W29" s="629"/>
      <c r="X29" s="629"/>
      <c r="Y29" s="630"/>
      <c r="Z29" s="655">
        <v>0.1</v>
      </c>
      <c r="AA29" s="655"/>
      <c r="AB29" s="655"/>
      <c r="AC29" s="655"/>
      <c r="AD29" s="656" t="s">
        <v>550</v>
      </c>
      <c r="AE29" s="656"/>
      <c r="AF29" s="656"/>
      <c r="AG29" s="656"/>
      <c r="AH29" s="656"/>
      <c r="AI29" s="656"/>
      <c r="AJ29" s="656"/>
      <c r="AK29" s="656"/>
      <c r="AL29" s="631" t="s">
        <v>560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264</v>
      </c>
      <c r="CE29" s="716"/>
      <c r="CF29" s="665" t="s">
        <v>590</v>
      </c>
      <c r="CG29" s="666"/>
      <c r="CH29" s="666"/>
      <c r="CI29" s="666"/>
      <c r="CJ29" s="666"/>
      <c r="CK29" s="666"/>
      <c r="CL29" s="666"/>
      <c r="CM29" s="666"/>
      <c r="CN29" s="666"/>
      <c r="CO29" s="666"/>
      <c r="CP29" s="666"/>
      <c r="CQ29" s="667"/>
      <c r="CR29" s="628">
        <v>518245</v>
      </c>
      <c r="CS29" s="639"/>
      <c r="CT29" s="639"/>
      <c r="CU29" s="639"/>
      <c r="CV29" s="639"/>
      <c r="CW29" s="639"/>
      <c r="CX29" s="639"/>
      <c r="CY29" s="640"/>
      <c r="CZ29" s="631">
        <v>9.8000000000000007</v>
      </c>
      <c r="DA29" s="641"/>
      <c r="DB29" s="641"/>
      <c r="DC29" s="642"/>
      <c r="DD29" s="634">
        <v>505941</v>
      </c>
      <c r="DE29" s="639"/>
      <c r="DF29" s="639"/>
      <c r="DG29" s="639"/>
      <c r="DH29" s="639"/>
      <c r="DI29" s="639"/>
      <c r="DJ29" s="639"/>
      <c r="DK29" s="640"/>
      <c r="DL29" s="634">
        <v>505941</v>
      </c>
      <c r="DM29" s="639"/>
      <c r="DN29" s="639"/>
      <c r="DO29" s="639"/>
      <c r="DP29" s="639"/>
      <c r="DQ29" s="639"/>
      <c r="DR29" s="639"/>
      <c r="DS29" s="639"/>
      <c r="DT29" s="639"/>
      <c r="DU29" s="639"/>
      <c r="DV29" s="640"/>
      <c r="DW29" s="631">
        <v>20.100000000000001</v>
      </c>
      <c r="DX29" s="641"/>
      <c r="DY29" s="641"/>
      <c r="DZ29" s="641"/>
      <c r="EA29" s="641"/>
      <c r="EB29" s="641"/>
      <c r="EC29" s="668"/>
    </row>
    <row r="30" spans="2:133" ht="11.25" customHeight="1">
      <c r="B30" s="625" t="s">
        <v>265</v>
      </c>
      <c r="C30" s="626"/>
      <c r="D30" s="626"/>
      <c r="E30" s="626"/>
      <c r="F30" s="626"/>
      <c r="G30" s="626"/>
      <c r="H30" s="626"/>
      <c r="I30" s="626"/>
      <c r="J30" s="626"/>
      <c r="K30" s="626"/>
      <c r="L30" s="626"/>
      <c r="M30" s="626"/>
      <c r="N30" s="626"/>
      <c r="O30" s="626"/>
      <c r="P30" s="626"/>
      <c r="Q30" s="627"/>
      <c r="R30" s="628">
        <v>35535</v>
      </c>
      <c r="S30" s="629"/>
      <c r="T30" s="629"/>
      <c r="U30" s="629"/>
      <c r="V30" s="629"/>
      <c r="W30" s="629"/>
      <c r="X30" s="629"/>
      <c r="Y30" s="630"/>
      <c r="Z30" s="655">
        <v>0.6</v>
      </c>
      <c r="AA30" s="655"/>
      <c r="AB30" s="655"/>
      <c r="AC30" s="655"/>
      <c r="AD30" s="656" t="s">
        <v>557</v>
      </c>
      <c r="AE30" s="656"/>
      <c r="AF30" s="656"/>
      <c r="AG30" s="656"/>
      <c r="AH30" s="656"/>
      <c r="AI30" s="656"/>
      <c r="AJ30" s="656"/>
      <c r="AK30" s="656"/>
      <c r="AL30" s="631" t="s">
        <v>550</v>
      </c>
      <c r="AM30" s="632"/>
      <c r="AN30" s="632"/>
      <c r="AO30" s="657"/>
      <c r="AP30" s="687" t="s">
        <v>220</v>
      </c>
      <c r="AQ30" s="688"/>
      <c r="AR30" s="688"/>
      <c r="AS30" s="688"/>
      <c r="AT30" s="688"/>
      <c r="AU30" s="688"/>
      <c r="AV30" s="688"/>
      <c r="AW30" s="688"/>
      <c r="AX30" s="688"/>
      <c r="AY30" s="688"/>
      <c r="AZ30" s="688"/>
      <c r="BA30" s="688"/>
      <c r="BB30" s="688"/>
      <c r="BC30" s="688"/>
      <c r="BD30" s="688"/>
      <c r="BE30" s="688"/>
      <c r="BF30" s="689"/>
      <c r="BG30" s="687" t="s">
        <v>266</v>
      </c>
      <c r="BH30" s="712"/>
      <c r="BI30" s="712"/>
      <c r="BJ30" s="712"/>
      <c r="BK30" s="712"/>
      <c r="BL30" s="712"/>
      <c r="BM30" s="712"/>
      <c r="BN30" s="712"/>
      <c r="BO30" s="712"/>
      <c r="BP30" s="712"/>
      <c r="BQ30" s="713"/>
      <c r="BR30" s="687" t="s">
        <v>267</v>
      </c>
      <c r="BS30" s="712"/>
      <c r="BT30" s="712"/>
      <c r="BU30" s="712"/>
      <c r="BV30" s="712"/>
      <c r="BW30" s="712"/>
      <c r="BX30" s="712"/>
      <c r="BY30" s="712"/>
      <c r="BZ30" s="712"/>
      <c r="CA30" s="712"/>
      <c r="CB30" s="713"/>
      <c r="CD30" s="717"/>
      <c r="CE30" s="718"/>
      <c r="CF30" s="665" t="s">
        <v>591</v>
      </c>
      <c r="CG30" s="666"/>
      <c r="CH30" s="666"/>
      <c r="CI30" s="666"/>
      <c r="CJ30" s="666"/>
      <c r="CK30" s="666"/>
      <c r="CL30" s="666"/>
      <c r="CM30" s="666"/>
      <c r="CN30" s="666"/>
      <c r="CO30" s="666"/>
      <c r="CP30" s="666"/>
      <c r="CQ30" s="667"/>
      <c r="CR30" s="628">
        <v>509840</v>
      </c>
      <c r="CS30" s="629"/>
      <c r="CT30" s="629"/>
      <c r="CU30" s="629"/>
      <c r="CV30" s="629"/>
      <c r="CW30" s="629"/>
      <c r="CX30" s="629"/>
      <c r="CY30" s="630"/>
      <c r="CZ30" s="631">
        <v>9.6</v>
      </c>
      <c r="DA30" s="641"/>
      <c r="DB30" s="641"/>
      <c r="DC30" s="642"/>
      <c r="DD30" s="634">
        <v>497630</v>
      </c>
      <c r="DE30" s="629"/>
      <c r="DF30" s="629"/>
      <c r="DG30" s="629"/>
      <c r="DH30" s="629"/>
      <c r="DI30" s="629"/>
      <c r="DJ30" s="629"/>
      <c r="DK30" s="630"/>
      <c r="DL30" s="634">
        <v>497630</v>
      </c>
      <c r="DM30" s="629"/>
      <c r="DN30" s="629"/>
      <c r="DO30" s="629"/>
      <c r="DP30" s="629"/>
      <c r="DQ30" s="629"/>
      <c r="DR30" s="629"/>
      <c r="DS30" s="629"/>
      <c r="DT30" s="629"/>
      <c r="DU30" s="629"/>
      <c r="DV30" s="630"/>
      <c r="DW30" s="631">
        <v>19.8</v>
      </c>
      <c r="DX30" s="641"/>
      <c r="DY30" s="641"/>
      <c r="DZ30" s="641"/>
      <c r="EA30" s="641"/>
      <c r="EB30" s="641"/>
      <c r="EC30" s="668"/>
    </row>
    <row r="31" spans="2:133" ht="11.25" customHeight="1">
      <c r="B31" s="625" t="s">
        <v>268</v>
      </c>
      <c r="C31" s="626"/>
      <c r="D31" s="626"/>
      <c r="E31" s="626"/>
      <c r="F31" s="626"/>
      <c r="G31" s="626"/>
      <c r="H31" s="626"/>
      <c r="I31" s="626"/>
      <c r="J31" s="626"/>
      <c r="K31" s="626"/>
      <c r="L31" s="626"/>
      <c r="M31" s="626"/>
      <c r="N31" s="626"/>
      <c r="O31" s="626"/>
      <c r="P31" s="626"/>
      <c r="Q31" s="627"/>
      <c r="R31" s="628">
        <v>10443</v>
      </c>
      <c r="S31" s="629"/>
      <c r="T31" s="629"/>
      <c r="U31" s="629"/>
      <c r="V31" s="629"/>
      <c r="W31" s="629"/>
      <c r="X31" s="629"/>
      <c r="Y31" s="630"/>
      <c r="Z31" s="655">
        <v>0.2</v>
      </c>
      <c r="AA31" s="655"/>
      <c r="AB31" s="655"/>
      <c r="AC31" s="655"/>
      <c r="AD31" s="656" t="s">
        <v>557</v>
      </c>
      <c r="AE31" s="656"/>
      <c r="AF31" s="656"/>
      <c r="AG31" s="656"/>
      <c r="AH31" s="656"/>
      <c r="AI31" s="656"/>
      <c r="AJ31" s="656"/>
      <c r="AK31" s="656"/>
      <c r="AL31" s="631" t="s">
        <v>550</v>
      </c>
      <c r="AM31" s="632"/>
      <c r="AN31" s="632"/>
      <c r="AO31" s="657"/>
      <c r="AP31" s="703" t="s">
        <v>269</v>
      </c>
      <c r="AQ31" s="704"/>
      <c r="AR31" s="704"/>
      <c r="AS31" s="704"/>
      <c r="AT31" s="709" t="s">
        <v>270</v>
      </c>
      <c r="AU31" s="360"/>
      <c r="AV31" s="360"/>
      <c r="AW31" s="360"/>
      <c r="AX31" s="696" t="s">
        <v>187</v>
      </c>
      <c r="AY31" s="697"/>
      <c r="AZ31" s="697"/>
      <c r="BA31" s="697"/>
      <c r="BB31" s="697"/>
      <c r="BC31" s="697"/>
      <c r="BD31" s="697"/>
      <c r="BE31" s="697"/>
      <c r="BF31" s="698"/>
      <c r="BG31" s="699">
        <v>99.3</v>
      </c>
      <c r="BH31" s="700"/>
      <c r="BI31" s="700"/>
      <c r="BJ31" s="700"/>
      <c r="BK31" s="700"/>
      <c r="BL31" s="700"/>
      <c r="BM31" s="701">
        <v>97.4</v>
      </c>
      <c r="BN31" s="700"/>
      <c r="BO31" s="700"/>
      <c r="BP31" s="700"/>
      <c r="BQ31" s="702"/>
      <c r="BR31" s="699">
        <v>98.9</v>
      </c>
      <c r="BS31" s="700"/>
      <c r="BT31" s="700"/>
      <c r="BU31" s="700"/>
      <c r="BV31" s="700"/>
      <c r="BW31" s="700"/>
      <c r="BX31" s="701">
        <v>97.2</v>
      </c>
      <c r="BY31" s="700"/>
      <c r="BZ31" s="700"/>
      <c r="CA31" s="700"/>
      <c r="CB31" s="702"/>
      <c r="CD31" s="717"/>
      <c r="CE31" s="718"/>
      <c r="CF31" s="665" t="s">
        <v>592</v>
      </c>
      <c r="CG31" s="666"/>
      <c r="CH31" s="666"/>
      <c r="CI31" s="666"/>
      <c r="CJ31" s="666"/>
      <c r="CK31" s="666"/>
      <c r="CL31" s="666"/>
      <c r="CM31" s="666"/>
      <c r="CN31" s="666"/>
      <c r="CO31" s="666"/>
      <c r="CP31" s="666"/>
      <c r="CQ31" s="667"/>
      <c r="CR31" s="628">
        <v>8405</v>
      </c>
      <c r="CS31" s="639"/>
      <c r="CT31" s="639"/>
      <c r="CU31" s="639"/>
      <c r="CV31" s="639"/>
      <c r="CW31" s="639"/>
      <c r="CX31" s="639"/>
      <c r="CY31" s="640"/>
      <c r="CZ31" s="631">
        <v>0.2</v>
      </c>
      <c r="DA31" s="641"/>
      <c r="DB31" s="641"/>
      <c r="DC31" s="642"/>
      <c r="DD31" s="634">
        <v>8311</v>
      </c>
      <c r="DE31" s="639"/>
      <c r="DF31" s="639"/>
      <c r="DG31" s="639"/>
      <c r="DH31" s="639"/>
      <c r="DI31" s="639"/>
      <c r="DJ31" s="639"/>
      <c r="DK31" s="640"/>
      <c r="DL31" s="634">
        <v>8311</v>
      </c>
      <c r="DM31" s="639"/>
      <c r="DN31" s="639"/>
      <c r="DO31" s="639"/>
      <c r="DP31" s="639"/>
      <c r="DQ31" s="639"/>
      <c r="DR31" s="639"/>
      <c r="DS31" s="639"/>
      <c r="DT31" s="639"/>
      <c r="DU31" s="639"/>
      <c r="DV31" s="640"/>
      <c r="DW31" s="631">
        <v>0.3</v>
      </c>
      <c r="DX31" s="641"/>
      <c r="DY31" s="641"/>
      <c r="DZ31" s="641"/>
      <c r="EA31" s="641"/>
      <c r="EB31" s="641"/>
      <c r="EC31" s="668"/>
    </row>
    <row r="32" spans="2:133" ht="11.25" customHeight="1">
      <c r="B32" s="625" t="s">
        <v>271</v>
      </c>
      <c r="C32" s="626"/>
      <c r="D32" s="626"/>
      <c r="E32" s="626"/>
      <c r="F32" s="626"/>
      <c r="G32" s="626"/>
      <c r="H32" s="626"/>
      <c r="I32" s="626"/>
      <c r="J32" s="626"/>
      <c r="K32" s="626"/>
      <c r="L32" s="626"/>
      <c r="M32" s="626"/>
      <c r="N32" s="626"/>
      <c r="O32" s="626"/>
      <c r="P32" s="626"/>
      <c r="Q32" s="627"/>
      <c r="R32" s="628">
        <v>625136</v>
      </c>
      <c r="S32" s="629"/>
      <c r="T32" s="629"/>
      <c r="U32" s="629"/>
      <c r="V32" s="629"/>
      <c r="W32" s="629"/>
      <c r="X32" s="629"/>
      <c r="Y32" s="630"/>
      <c r="Z32" s="655">
        <v>11.3</v>
      </c>
      <c r="AA32" s="655"/>
      <c r="AB32" s="655"/>
      <c r="AC32" s="655"/>
      <c r="AD32" s="656" t="s">
        <v>550</v>
      </c>
      <c r="AE32" s="656"/>
      <c r="AF32" s="656"/>
      <c r="AG32" s="656"/>
      <c r="AH32" s="656"/>
      <c r="AI32" s="656"/>
      <c r="AJ32" s="656"/>
      <c r="AK32" s="656"/>
      <c r="AL32" s="631" t="s">
        <v>550</v>
      </c>
      <c r="AM32" s="632"/>
      <c r="AN32" s="632"/>
      <c r="AO32" s="657"/>
      <c r="AP32" s="705"/>
      <c r="AQ32" s="706"/>
      <c r="AR32" s="706"/>
      <c r="AS32" s="706"/>
      <c r="AT32" s="710"/>
      <c r="AU32" s="361" t="s">
        <v>593</v>
      </c>
      <c r="AV32" s="361"/>
      <c r="AW32" s="361"/>
      <c r="AX32" s="625" t="s">
        <v>272</v>
      </c>
      <c r="AY32" s="626"/>
      <c r="AZ32" s="626"/>
      <c r="BA32" s="626"/>
      <c r="BB32" s="626"/>
      <c r="BC32" s="626"/>
      <c r="BD32" s="626"/>
      <c r="BE32" s="626"/>
      <c r="BF32" s="627"/>
      <c r="BG32" s="694">
        <v>99.6</v>
      </c>
      <c r="BH32" s="639"/>
      <c r="BI32" s="639"/>
      <c r="BJ32" s="639"/>
      <c r="BK32" s="639"/>
      <c r="BL32" s="639"/>
      <c r="BM32" s="632">
        <v>99.5</v>
      </c>
      <c r="BN32" s="695"/>
      <c r="BO32" s="695"/>
      <c r="BP32" s="695"/>
      <c r="BQ32" s="672"/>
      <c r="BR32" s="694">
        <v>99.6</v>
      </c>
      <c r="BS32" s="639"/>
      <c r="BT32" s="639"/>
      <c r="BU32" s="639"/>
      <c r="BV32" s="639"/>
      <c r="BW32" s="639"/>
      <c r="BX32" s="632">
        <v>99.5</v>
      </c>
      <c r="BY32" s="695"/>
      <c r="BZ32" s="695"/>
      <c r="CA32" s="695"/>
      <c r="CB32" s="672"/>
      <c r="CD32" s="719"/>
      <c r="CE32" s="720"/>
      <c r="CF32" s="665" t="s">
        <v>594</v>
      </c>
      <c r="CG32" s="666"/>
      <c r="CH32" s="666"/>
      <c r="CI32" s="666"/>
      <c r="CJ32" s="666"/>
      <c r="CK32" s="666"/>
      <c r="CL32" s="666"/>
      <c r="CM32" s="666"/>
      <c r="CN32" s="666"/>
      <c r="CO32" s="666"/>
      <c r="CP32" s="666"/>
      <c r="CQ32" s="667"/>
      <c r="CR32" s="628">
        <v>543</v>
      </c>
      <c r="CS32" s="629"/>
      <c r="CT32" s="629"/>
      <c r="CU32" s="629"/>
      <c r="CV32" s="629"/>
      <c r="CW32" s="629"/>
      <c r="CX32" s="629"/>
      <c r="CY32" s="630"/>
      <c r="CZ32" s="631">
        <v>0</v>
      </c>
      <c r="DA32" s="641"/>
      <c r="DB32" s="641"/>
      <c r="DC32" s="642"/>
      <c r="DD32" s="634">
        <v>543</v>
      </c>
      <c r="DE32" s="629"/>
      <c r="DF32" s="629"/>
      <c r="DG32" s="629"/>
      <c r="DH32" s="629"/>
      <c r="DI32" s="629"/>
      <c r="DJ32" s="629"/>
      <c r="DK32" s="630"/>
      <c r="DL32" s="634">
        <v>543</v>
      </c>
      <c r="DM32" s="629"/>
      <c r="DN32" s="629"/>
      <c r="DO32" s="629"/>
      <c r="DP32" s="629"/>
      <c r="DQ32" s="629"/>
      <c r="DR32" s="629"/>
      <c r="DS32" s="629"/>
      <c r="DT32" s="629"/>
      <c r="DU32" s="629"/>
      <c r="DV32" s="630"/>
      <c r="DW32" s="631">
        <v>0</v>
      </c>
      <c r="DX32" s="641"/>
      <c r="DY32" s="641"/>
      <c r="DZ32" s="641"/>
      <c r="EA32" s="641"/>
      <c r="EB32" s="641"/>
      <c r="EC32" s="668"/>
    </row>
    <row r="33" spans="2:133" ht="11.25" customHeight="1">
      <c r="B33" s="691" t="s">
        <v>273</v>
      </c>
      <c r="C33" s="692"/>
      <c r="D33" s="692"/>
      <c r="E33" s="692"/>
      <c r="F33" s="692"/>
      <c r="G33" s="692"/>
      <c r="H33" s="692"/>
      <c r="I33" s="692"/>
      <c r="J33" s="692"/>
      <c r="K33" s="692"/>
      <c r="L33" s="692"/>
      <c r="M33" s="692"/>
      <c r="N33" s="692"/>
      <c r="O33" s="692"/>
      <c r="P33" s="692"/>
      <c r="Q33" s="693"/>
      <c r="R33" s="628" t="s">
        <v>550</v>
      </c>
      <c r="S33" s="629"/>
      <c r="T33" s="629"/>
      <c r="U33" s="629"/>
      <c r="V33" s="629"/>
      <c r="W33" s="629"/>
      <c r="X33" s="629"/>
      <c r="Y33" s="630"/>
      <c r="Z33" s="655" t="s">
        <v>550</v>
      </c>
      <c r="AA33" s="655"/>
      <c r="AB33" s="655"/>
      <c r="AC33" s="655"/>
      <c r="AD33" s="656" t="s">
        <v>557</v>
      </c>
      <c r="AE33" s="656"/>
      <c r="AF33" s="656"/>
      <c r="AG33" s="656"/>
      <c r="AH33" s="656"/>
      <c r="AI33" s="656"/>
      <c r="AJ33" s="656"/>
      <c r="AK33" s="656"/>
      <c r="AL33" s="631" t="s">
        <v>557</v>
      </c>
      <c r="AM33" s="632"/>
      <c r="AN33" s="632"/>
      <c r="AO33" s="657"/>
      <c r="AP33" s="707"/>
      <c r="AQ33" s="708"/>
      <c r="AR33" s="708"/>
      <c r="AS33" s="708"/>
      <c r="AT33" s="711"/>
      <c r="AU33" s="362"/>
      <c r="AV33" s="362"/>
      <c r="AW33" s="362"/>
      <c r="AX33" s="605" t="s">
        <v>274</v>
      </c>
      <c r="AY33" s="606"/>
      <c r="AZ33" s="606"/>
      <c r="BA33" s="606"/>
      <c r="BB33" s="606"/>
      <c r="BC33" s="606"/>
      <c r="BD33" s="606"/>
      <c r="BE33" s="606"/>
      <c r="BF33" s="607"/>
      <c r="BG33" s="690">
        <v>99</v>
      </c>
      <c r="BH33" s="609"/>
      <c r="BI33" s="609"/>
      <c r="BJ33" s="609"/>
      <c r="BK33" s="609"/>
      <c r="BL33" s="609"/>
      <c r="BM33" s="647">
        <v>95.8</v>
      </c>
      <c r="BN33" s="609"/>
      <c r="BO33" s="609"/>
      <c r="BP33" s="609"/>
      <c r="BQ33" s="658"/>
      <c r="BR33" s="690">
        <v>98.4</v>
      </c>
      <c r="BS33" s="609"/>
      <c r="BT33" s="609"/>
      <c r="BU33" s="609"/>
      <c r="BV33" s="609"/>
      <c r="BW33" s="609"/>
      <c r="BX33" s="647">
        <v>95.5</v>
      </c>
      <c r="BY33" s="609"/>
      <c r="BZ33" s="609"/>
      <c r="CA33" s="609"/>
      <c r="CB33" s="658"/>
      <c r="CD33" s="665" t="s">
        <v>275</v>
      </c>
      <c r="CE33" s="666"/>
      <c r="CF33" s="666"/>
      <c r="CG33" s="666"/>
      <c r="CH33" s="666"/>
      <c r="CI33" s="666"/>
      <c r="CJ33" s="666"/>
      <c r="CK33" s="666"/>
      <c r="CL33" s="666"/>
      <c r="CM33" s="666"/>
      <c r="CN33" s="666"/>
      <c r="CO33" s="666"/>
      <c r="CP33" s="666"/>
      <c r="CQ33" s="667"/>
      <c r="CR33" s="628">
        <v>1448383</v>
      </c>
      <c r="CS33" s="639"/>
      <c r="CT33" s="639"/>
      <c r="CU33" s="639"/>
      <c r="CV33" s="639"/>
      <c r="CW33" s="639"/>
      <c r="CX33" s="639"/>
      <c r="CY33" s="640"/>
      <c r="CZ33" s="631">
        <v>27.3</v>
      </c>
      <c r="DA33" s="641"/>
      <c r="DB33" s="641"/>
      <c r="DC33" s="642"/>
      <c r="DD33" s="634">
        <v>1105776</v>
      </c>
      <c r="DE33" s="639"/>
      <c r="DF33" s="639"/>
      <c r="DG33" s="639"/>
      <c r="DH33" s="639"/>
      <c r="DI33" s="639"/>
      <c r="DJ33" s="639"/>
      <c r="DK33" s="640"/>
      <c r="DL33" s="634">
        <v>841783</v>
      </c>
      <c r="DM33" s="639"/>
      <c r="DN33" s="639"/>
      <c r="DO33" s="639"/>
      <c r="DP33" s="639"/>
      <c r="DQ33" s="639"/>
      <c r="DR33" s="639"/>
      <c r="DS33" s="639"/>
      <c r="DT33" s="639"/>
      <c r="DU33" s="639"/>
      <c r="DV33" s="640"/>
      <c r="DW33" s="631">
        <v>33.4</v>
      </c>
      <c r="DX33" s="641"/>
      <c r="DY33" s="641"/>
      <c r="DZ33" s="641"/>
      <c r="EA33" s="641"/>
      <c r="EB33" s="641"/>
      <c r="EC33" s="668"/>
    </row>
    <row r="34" spans="2:133" ht="11.25" customHeight="1">
      <c r="B34" s="625" t="s">
        <v>276</v>
      </c>
      <c r="C34" s="626"/>
      <c r="D34" s="626"/>
      <c r="E34" s="626"/>
      <c r="F34" s="626"/>
      <c r="G34" s="626"/>
      <c r="H34" s="626"/>
      <c r="I34" s="626"/>
      <c r="J34" s="626"/>
      <c r="K34" s="626"/>
      <c r="L34" s="626"/>
      <c r="M34" s="626"/>
      <c r="N34" s="626"/>
      <c r="O34" s="626"/>
      <c r="P34" s="626"/>
      <c r="Q34" s="627"/>
      <c r="R34" s="628">
        <v>262044</v>
      </c>
      <c r="S34" s="629"/>
      <c r="T34" s="629"/>
      <c r="U34" s="629"/>
      <c r="V34" s="629"/>
      <c r="W34" s="629"/>
      <c r="X34" s="629"/>
      <c r="Y34" s="630"/>
      <c r="Z34" s="655">
        <v>4.7</v>
      </c>
      <c r="AA34" s="655"/>
      <c r="AB34" s="655"/>
      <c r="AC34" s="655"/>
      <c r="AD34" s="656" t="s">
        <v>550</v>
      </c>
      <c r="AE34" s="656"/>
      <c r="AF34" s="656"/>
      <c r="AG34" s="656"/>
      <c r="AH34" s="656"/>
      <c r="AI34" s="656"/>
      <c r="AJ34" s="656"/>
      <c r="AK34" s="656"/>
      <c r="AL34" s="631" t="s">
        <v>560</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595</v>
      </c>
      <c r="CE34" s="666"/>
      <c r="CF34" s="666"/>
      <c r="CG34" s="666"/>
      <c r="CH34" s="666"/>
      <c r="CI34" s="666"/>
      <c r="CJ34" s="666"/>
      <c r="CK34" s="666"/>
      <c r="CL34" s="666"/>
      <c r="CM34" s="666"/>
      <c r="CN34" s="666"/>
      <c r="CO34" s="666"/>
      <c r="CP34" s="666"/>
      <c r="CQ34" s="667"/>
      <c r="CR34" s="628">
        <v>575332</v>
      </c>
      <c r="CS34" s="629"/>
      <c r="CT34" s="629"/>
      <c r="CU34" s="629"/>
      <c r="CV34" s="629"/>
      <c r="CW34" s="629"/>
      <c r="CX34" s="629"/>
      <c r="CY34" s="630"/>
      <c r="CZ34" s="631">
        <v>10.9</v>
      </c>
      <c r="DA34" s="641"/>
      <c r="DB34" s="641"/>
      <c r="DC34" s="642"/>
      <c r="DD34" s="634">
        <v>433383</v>
      </c>
      <c r="DE34" s="629"/>
      <c r="DF34" s="629"/>
      <c r="DG34" s="629"/>
      <c r="DH34" s="629"/>
      <c r="DI34" s="629"/>
      <c r="DJ34" s="629"/>
      <c r="DK34" s="630"/>
      <c r="DL34" s="634">
        <v>345703</v>
      </c>
      <c r="DM34" s="629"/>
      <c r="DN34" s="629"/>
      <c r="DO34" s="629"/>
      <c r="DP34" s="629"/>
      <c r="DQ34" s="629"/>
      <c r="DR34" s="629"/>
      <c r="DS34" s="629"/>
      <c r="DT34" s="629"/>
      <c r="DU34" s="629"/>
      <c r="DV34" s="630"/>
      <c r="DW34" s="631">
        <v>13.7</v>
      </c>
      <c r="DX34" s="641"/>
      <c r="DY34" s="641"/>
      <c r="DZ34" s="641"/>
      <c r="EA34" s="641"/>
      <c r="EB34" s="641"/>
      <c r="EC34" s="668"/>
    </row>
    <row r="35" spans="2:133" ht="11.25" customHeight="1">
      <c r="B35" s="625" t="s">
        <v>277</v>
      </c>
      <c r="C35" s="626"/>
      <c r="D35" s="626"/>
      <c r="E35" s="626"/>
      <c r="F35" s="626"/>
      <c r="G35" s="626"/>
      <c r="H35" s="626"/>
      <c r="I35" s="626"/>
      <c r="J35" s="626"/>
      <c r="K35" s="626"/>
      <c r="L35" s="626"/>
      <c r="M35" s="626"/>
      <c r="N35" s="626"/>
      <c r="O35" s="626"/>
      <c r="P35" s="626"/>
      <c r="Q35" s="627"/>
      <c r="R35" s="628">
        <v>4324</v>
      </c>
      <c r="S35" s="629"/>
      <c r="T35" s="629"/>
      <c r="U35" s="629"/>
      <c r="V35" s="629"/>
      <c r="W35" s="629"/>
      <c r="X35" s="629"/>
      <c r="Y35" s="630"/>
      <c r="Z35" s="655">
        <v>0.1</v>
      </c>
      <c r="AA35" s="655"/>
      <c r="AB35" s="655"/>
      <c r="AC35" s="655"/>
      <c r="AD35" s="656" t="s">
        <v>550</v>
      </c>
      <c r="AE35" s="656"/>
      <c r="AF35" s="656"/>
      <c r="AG35" s="656"/>
      <c r="AH35" s="656"/>
      <c r="AI35" s="656"/>
      <c r="AJ35" s="656"/>
      <c r="AK35" s="656"/>
      <c r="AL35" s="631" t="s">
        <v>557</v>
      </c>
      <c r="AM35" s="632"/>
      <c r="AN35" s="632"/>
      <c r="AO35" s="657"/>
      <c r="AP35" s="218"/>
      <c r="AQ35" s="687" t="s">
        <v>278</v>
      </c>
      <c r="AR35" s="688"/>
      <c r="AS35" s="688"/>
      <c r="AT35" s="688"/>
      <c r="AU35" s="688"/>
      <c r="AV35" s="688"/>
      <c r="AW35" s="688"/>
      <c r="AX35" s="688"/>
      <c r="AY35" s="688"/>
      <c r="AZ35" s="688"/>
      <c r="BA35" s="688"/>
      <c r="BB35" s="688"/>
      <c r="BC35" s="688"/>
      <c r="BD35" s="688"/>
      <c r="BE35" s="688"/>
      <c r="BF35" s="689"/>
      <c r="BG35" s="687" t="s">
        <v>279</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596</v>
      </c>
      <c r="CE35" s="666"/>
      <c r="CF35" s="666"/>
      <c r="CG35" s="666"/>
      <c r="CH35" s="666"/>
      <c r="CI35" s="666"/>
      <c r="CJ35" s="666"/>
      <c r="CK35" s="666"/>
      <c r="CL35" s="666"/>
      <c r="CM35" s="666"/>
      <c r="CN35" s="666"/>
      <c r="CO35" s="666"/>
      <c r="CP35" s="666"/>
      <c r="CQ35" s="667"/>
      <c r="CR35" s="628">
        <v>3821</v>
      </c>
      <c r="CS35" s="639"/>
      <c r="CT35" s="639"/>
      <c r="CU35" s="639"/>
      <c r="CV35" s="639"/>
      <c r="CW35" s="639"/>
      <c r="CX35" s="639"/>
      <c r="CY35" s="640"/>
      <c r="CZ35" s="631">
        <v>0.1</v>
      </c>
      <c r="DA35" s="641"/>
      <c r="DB35" s="641"/>
      <c r="DC35" s="642"/>
      <c r="DD35" s="634">
        <v>1568</v>
      </c>
      <c r="DE35" s="639"/>
      <c r="DF35" s="639"/>
      <c r="DG35" s="639"/>
      <c r="DH35" s="639"/>
      <c r="DI35" s="639"/>
      <c r="DJ35" s="639"/>
      <c r="DK35" s="640"/>
      <c r="DL35" s="634">
        <v>1568</v>
      </c>
      <c r="DM35" s="639"/>
      <c r="DN35" s="639"/>
      <c r="DO35" s="639"/>
      <c r="DP35" s="639"/>
      <c r="DQ35" s="639"/>
      <c r="DR35" s="639"/>
      <c r="DS35" s="639"/>
      <c r="DT35" s="639"/>
      <c r="DU35" s="639"/>
      <c r="DV35" s="640"/>
      <c r="DW35" s="631">
        <v>0.1</v>
      </c>
      <c r="DX35" s="641"/>
      <c r="DY35" s="641"/>
      <c r="DZ35" s="641"/>
      <c r="EA35" s="641"/>
      <c r="EB35" s="641"/>
      <c r="EC35" s="668"/>
    </row>
    <row r="36" spans="2:133" ht="11.25" customHeight="1">
      <c r="B36" s="625" t="s">
        <v>280</v>
      </c>
      <c r="C36" s="626"/>
      <c r="D36" s="626"/>
      <c r="E36" s="626"/>
      <c r="F36" s="626"/>
      <c r="G36" s="626"/>
      <c r="H36" s="626"/>
      <c r="I36" s="626"/>
      <c r="J36" s="626"/>
      <c r="K36" s="626"/>
      <c r="L36" s="626"/>
      <c r="M36" s="626"/>
      <c r="N36" s="626"/>
      <c r="O36" s="626"/>
      <c r="P36" s="626"/>
      <c r="Q36" s="627"/>
      <c r="R36" s="628">
        <v>21910</v>
      </c>
      <c r="S36" s="629"/>
      <c r="T36" s="629"/>
      <c r="U36" s="629"/>
      <c r="V36" s="629"/>
      <c r="W36" s="629"/>
      <c r="X36" s="629"/>
      <c r="Y36" s="630"/>
      <c r="Z36" s="655">
        <v>0.4</v>
      </c>
      <c r="AA36" s="655"/>
      <c r="AB36" s="655"/>
      <c r="AC36" s="655"/>
      <c r="AD36" s="656" t="s">
        <v>550</v>
      </c>
      <c r="AE36" s="656"/>
      <c r="AF36" s="656"/>
      <c r="AG36" s="656"/>
      <c r="AH36" s="656"/>
      <c r="AI36" s="656"/>
      <c r="AJ36" s="656"/>
      <c r="AK36" s="656"/>
      <c r="AL36" s="631" t="s">
        <v>550</v>
      </c>
      <c r="AM36" s="632"/>
      <c r="AN36" s="632"/>
      <c r="AO36" s="657"/>
      <c r="AP36" s="218"/>
      <c r="AQ36" s="678" t="s">
        <v>597</v>
      </c>
      <c r="AR36" s="679"/>
      <c r="AS36" s="679"/>
      <c r="AT36" s="679"/>
      <c r="AU36" s="679"/>
      <c r="AV36" s="679"/>
      <c r="AW36" s="679"/>
      <c r="AX36" s="679"/>
      <c r="AY36" s="680"/>
      <c r="AZ36" s="681">
        <v>372649</v>
      </c>
      <c r="BA36" s="682"/>
      <c r="BB36" s="682"/>
      <c r="BC36" s="682"/>
      <c r="BD36" s="682"/>
      <c r="BE36" s="682"/>
      <c r="BF36" s="683"/>
      <c r="BG36" s="684" t="s">
        <v>281</v>
      </c>
      <c r="BH36" s="685"/>
      <c r="BI36" s="685"/>
      <c r="BJ36" s="685"/>
      <c r="BK36" s="685"/>
      <c r="BL36" s="685"/>
      <c r="BM36" s="685"/>
      <c r="BN36" s="685"/>
      <c r="BO36" s="685"/>
      <c r="BP36" s="685"/>
      <c r="BQ36" s="685"/>
      <c r="BR36" s="685"/>
      <c r="BS36" s="685"/>
      <c r="BT36" s="685"/>
      <c r="BU36" s="686"/>
      <c r="BV36" s="681">
        <v>23560</v>
      </c>
      <c r="BW36" s="682"/>
      <c r="BX36" s="682"/>
      <c r="BY36" s="682"/>
      <c r="BZ36" s="682"/>
      <c r="CA36" s="682"/>
      <c r="CB36" s="683"/>
      <c r="CD36" s="665" t="s">
        <v>282</v>
      </c>
      <c r="CE36" s="666"/>
      <c r="CF36" s="666"/>
      <c r="CG36" s="666"/>
      <c r="CH36" s="666"/>
      <c r="CI36" s="666"/>
      <c r="CJ36" s="666"/>
      <c r="CK36" s="666"/>
      <c r="CL36" s="666"/>
      <c r="CM36" s="666"/>
      <c r="CN36" s="666"/>
      <c r="CO36" s="666"/>
      <c r="CP36" s="666"/>
      <c r="CQ36" s="667"/>
      <c r="CR36" s="628">
        <v>419995</v>
      </c>
      <c r="CS36" s="629"/>
      <c r="CT36" s="629"/>
      <c r="CU36" s="629"/>
      <c r="CV36" s="629"/>
      <c r="CW36" s="629"/>
      <c r="CX36" s="629"/>
      <c r="CY36" s="630"/>
      <c r="CZ36" s="631">
        <v>7.9</v>
      </c>
      <c r="DA36" s="641"/>
      <c r="DB36" s="641"/>
      <c r="DC36" s="642"/>
      <c r="DD36" s="634">
        <v>290031</v>
      </c>
      <c r="DE36" s="629"/>
      <c r="DF36" s="629"/>
      <c r="DG36" s="629"/>
      <c r="DH36" s="629"/>
      <c r="DI36" s="629"/>
      <c r="DJ36" s="629"/>
      <c r="DK36" s="630"/>
      <c r="DL36" s="634">
        <v>249802</v>
      </c>
      <c r="DM36" s="629"/>
      <c r="DN36" s="629"/>
      <c r="DO36" s="629"/>
      <c r="DP36" s="629"/>
      <c r="DQ36" s="629"/>
      <c r="DR36" s="629"/>
      <c r="DS36" s="629"/>
      <c r="DT36" s="629"/>
      <c r="DU36" s="629"/>
      <c r="DV36" s="630"/>
      <c r="DW36" s="631">
        <v>9.9</v>
      </c>
      <c r="DX36" s="641"/>
      <c r="DY36" s="641"/>
      <c r="DZ36" s="641"/>
      <c r="EA36" s="641"/>
      <c r="EB36" s="641"/>
      <c r="EC36" s="668"/>
    </row>
    <row r="37" spans="2:133" ht="11.25" customHeight="1">
      <c r="B37" s="625" t="s">
        <v>283</v>
      </c>
      <c r="C37" s="626"/>
      <c r="D37" s="626"/>
      <c r="E37" s="626"/>
      <c r="F37" s="626"/>
      <c r="G37" s="626"/>
      <c r="H37" s="626"/>
      <c r="I37" s="626"/>
      <c r="J37" s="626"/>
      <c r="K37" s="626"/>
      <c r="L37" s="626"/>
      <c r="M37" s="626"/>
      <c r="N37" s="626"/>
      <c r="O37" s="626"/>
      <c r="P37" s="626"/>
      <c r="Q37" s="627"/>
      <c r="R37" s="628">
        <v>198047</v>
      </c>
      <c r="S37" s="629"/>
      <c r="T37" s="629"/>
      <c r="U37" s="629"/>
      <c r="V37" s="629"/>
      <c r="W37" s="629"/>
      <c r="X37" s="629"/>
      <c r="Y37" s="630"/>
      <c r="Z37" s="655">
        <v>3.6</v>
      </c>
      <c r="AA37" s="655"/>
      <c r="AB37" s="655"/>
      <c r="AC37" s="655"/>
      <c r="AD37" s="656" t="s">
        <v>550</v>
      </c>
      <c r="AE37" s="656"/>
      <c r="AF37" s="656"/>
      <c r="AG37" s="656"/>
      <c r="AH37" s="656"/>
      <c r="AI37" s="656"/>
      <c r="AJ37" s="656"/>
      <c r="AK37" s="656"/>
      <c r="AL37" s="631" t="s">
        <v>557</v>
      </c>
      <c r="AM37" s="632"/>
      <c r="AN37" s="632"/>
      <c r="AO37" s="657"/>
      <c r="AQ37" s="669" t="s">
        <v>598</v>
      </c>
      <c r="AR37" s="670"/>
      <c r="AS37" s="670"/>
      <c r="AT37" s="670"/>
      <c r="AU37" s="670"/>
      <c r="AV37" s="670"/>
      <c r="AW37" s="670"/>
      <c r="AX37" s="670"/>
      <c r="AY37" s="671"/>
      <c r="AZ37" s="628">
        <v>1145</v>
      </c>
      <c r="BA37" s="629"/>
      <c r="BB37" s="629"/>
      <c r="BC37" s="629"/>
      <c r="BD37" s="639"/>
      <c r="BE37" s="639"/>
      <c r="BF37" s="672"/>
      <c r="BG37" s="665" t="s">
        <v>284</v>
      </c>
      <c r="BH37" s="666"/>
      <c r="BI37" s="666"/>
      <c r="BJ37" s="666"/>
      <c r="BK37" s="666"/>
      <c r="BL37" s="666"/>
      <c r="BM37" s="666"/>
      <c r="BN37" s="666"/>
      <c r="BO37" s="666"/>
      <c r="BP37" s="666"/>
      <c r="BQ37" s="666"/>
      <c r="BR37" s="666"/>
      <c r="BS37" s="666"/>
      <c r="BT37" s="666"/>
      <c r="BU37" s="667"/>
      <c r="BV37" s="628">
        <v>14173</v>
      </c>
      <c r="BW37" s="629"/>
      <c r="BX37" s="629"/>
      <c r="BY37" s="629"/>
      <c r="BZ37" s="629"/>
      <c r="CA37" s="629"/>
      <c r="CB37" s="673"/>
      <c r="CD37" s="665" t="s">
        <v>599</v>
      </c>
      <c r="CE37" s="666"/>
      <c r="CF37" s="666"/>
      <c r="CG37" s="666"/>
      <c r="CH37" s="666"/>
      <c r="CI37" s="666"/>
      <c r="CJ37" s="666"/>
      <c r="CK37" s="666"/>
      <c r="CL37" s="666"/>
      <c r="CM37" s="666"/>
      <c r="CN37" s="666"/>
      <c r="CO37" s="666"/>
      <c r="CP37" s="666"/>
      <c r="CQ37" s="667"/>
      <c r="CR37" s="628">
        <v>162091</v>
      </c>
      <c r="CS37" s="639"/>
      <c r="CT37" s="639"/>
      <c r="CU37" s="639"/>
      <c r="CV37" s="639"/>
      <c r="CW37" s="639"/>
      <c r="CX37" s="639"/>
      <c r="CY37" s="640"/>
      <c r="CZ37" s="631">
        <v>3.1</v>
      </c>
      <c r="DA37" s="641"/>
      <c r="DB37" s="641"/>
      <c r="DC37" s="642"/>
      <c r="DD37" s="634">
        <v>161291</v>
      </c>
      <c r="DE37" s="639"/>
      <c r="DF37" s="639"/>
      <c r="DG37" s="639"/>
      <c r="DH37" s="639"/>
      <c r="DI37" s="639"/>
      <c r="DJ37" s="639"/>
      <c r="DK37" s="640"/>
      <c r="DL37" s="634">
        <v>160472</v>
      </c>
      <c r="DM37" s="639"/>
      <c r="DN37" s="639"/>
      <c r="DO37" s="639"/>
      <c r="DP37" s="639"/>
      <c r="DQ37" s="639"/>
      <c r="DR37" s="639"/>
      <c r="DS37" s="639"/>
      <c r="DT37" s="639"/>
      <c r="DU37" s="639"/>
      <c r="DV37" s="640"/>
      <c r="DW37" s="631">
        <v>6.4</v>
      </c>
      <c r="DX37" s="641"/>
      <c r="DY37" s="641"/>
      <c r="DZ37" s="641"/>
      <c r="EA37" s="641"/>
      <c r="EB37" s="641"/>
      <c r="EC37" s="668"/>
    </row>
    <row r="38" spans="2:133" ht="11.25" customHeight="1">
      <c r="B38" s="625" t="s">
        <v>285</v>
      </c>
      <c r="C38" s="626"/>
      <c r="D38" s="626"/>
      <c r="E38" s="626"/>
      <c r="F38" s="626"/>
      <c r="G38" s="626"/>
      <c r="H38" s="626"/>
      <c r="I38" s="626"/>
      <c r="J38" s="626"/>
      <c r="K38" s="626"/>
      <c r="L38" s="626"/>
      <c r="M38" s="626"/>
      <c r="N38" s="626"/>
      <c r="O38" s="626"/>
      <c r="P38" s="626"/>
      <c r="Q38" s="627"/>
      <c r="R38" s="628">
        <v>19321</v>
      </c>
      <c r="S38" s="629"/>
      <c r="T38" s="629"/>
      <c r="U38" s="629"/>
      <c r="V38" s="629"/>
      <c r="W38" s="629"/>
      <c r="X38" s="629"/>
      <c r="Y38" s="630"/>
      <c r="Z38" s="655">
        <v>0.3</v>
      </c>
      <c r="AA38" s="655"/>
      <c r="AB38" s="655"/>
      <c r="AC38" s="655"/>
      <c r="AD38" s="656" t="s">
        <v>557</v>
      </c>
      <c r="AE38" s="656"/>
      <c r="AF38" s="656"/>
      <c r="AG38" s="656"/>
      <c r="AH38" s="656"/>
      <c r="AI38" s="656"/>
      <c r="AJ38" s="656"/>
      <c r="AK38" s="656"/>
      <c r="AL38" s="631" t="s">
        <v>550</v>
      </c>
      <c r="AM38" s="632"/>
      <c r="AN38" s="632"/>
      <c r="AO38" s="657"/>
      <c r="AQ38" s="669" t="s">
        <v>600</v>
      </c>
      <c r="AR38" s="670"/>
      <c r="AS38" s="670"/>
      <c r="AT38" s="670"/>
      <c r="AU38" s="670"/>
      <c r="AV38" s="670"/>
      <c r="AW38" s="670"/>
      <c r="AX38" s="670"/>
      <c r="AY38" s="671"/>
      <c r="AZ38" s="628">
        <v>720</v>
      </c>
      <c r="BA38" s="629"/>
      <c r="BB38" s="629"/>
      <c r="BC38" s="629"/>
      <c r="BD38" s="639"/>
      <c r="BE38" s="639"/>
      <c r="BF38" s="672"/>
      <c r="BG38" s="665" t="s">
        <v>286</v>
      </c>
      <c r="BH38" s="666"/>
      <c r="BI38" s="666"/>
      <c r="BJ38" s="666"/>
      <c r="BK38" s="666"/>
      <c r="BL38" s="666"/>
      <c r="BM38" s="666"/>
      <c r="BN38" s="666"/>
      <c r="BO38" s="666"/>
      <c r="BP38" s="666"/>
      <c r="BQ38" s="666"/>
      <c r="BR38" s="666"/>
      <c r="BS38" s="666"/>
      <c r="BT38" s="666"/>
      <c r="BU38" s="667"/>
      <c r="BV38" s="628">
        <v>667</v>
      </c>
      <c r="BW38" s="629"/>
      <c r="BX38" s="629"/>
      <c r="BY38" s="629"/>
      <c r="BZ38" s="629"/>
      <c r="CA38" s="629"/>
      <c r="CB38" s="673"/>
      <c r="CD38" s="665" t="s">
        <v>601</v>
      </c>
      <c r="CE38" s="666"/>
      <c r="CF38" s="666"/>
      <c r="CG38" s="666"/>
      <c r="CH38" s="666"/>
      <c r="CI38" s="666"/>
      <c r="CJ38" s="666"/>
      <c r="CK38" s="666"/>
      <c r="CL38" s="666"/>
      <c r="CM38" s="666"/>
      <c r="CN38" s="666"/>
      <c r="CO38" s="666"/>
      <c r="CP38" s="666"/>
      <c r="CQ38" s="667"/>
      <c r="CR38" s="628">
        <v>372649</v>
      </c>
      <c r="CS38" s="629"/>
      <c r="CT38" s="629"/>
      <c r="CU38" s="629"/>
      <c r="CV38" s="629"/>
      <c r="CW38" s="629"/>
      <c r="CX38" s="629"/>
      <c r="CY38" s="630"/>
      <c r="CZ38" s="631">
        <v>7</v>
      </c>
      <c r="DA38" s="641"/>
      <c r="DB38" s="641"/>
      <c r="DC38" s="642"/>
      <c r="DD38" s="634">
        <v>320236</v>
      </c>
      <c r="DE38" s="629"/>
      <c r="DF38" s="629"/>
      <c r="DG38" s="629"/>
      <c r="DH38" s="629"/>
      <c r="DI38" s="629"/>
      <c r="DJ38" s="629"/>
      <c r="DK38" s="630"/>
      <c r="DL38" s="634">
        <v>244710</v>
      </c>
      <c r="DM38" s="629"/>
      <c r="DN38" s="629"/>
      <c r="DO38" s="629"/>
      <c r="DP38" s="629"/>
      <c r="DQ38" s="629"/>
      <c r="DR38" s="629"/>
      <c r="DS38" s="629"/>
      <c r="DT38" s="629"/>
      <c r="DU38" s="629"/>
      <c r="DV38" s="630"/>
      <c r="DW38" s="631">
        <v>9.6999999999999993</v>
      </c>
      <c r="DX38" s="641"/>
      <c r="DY38" s="641"/>
      <c r="DZ38" s="641"/>
      <c r="EA38" s="641"/>
      <c r="EB38" s="641"/>
      <c r="EC38" s="668"/>
    </row>
    <row r="39" spans="2:133" ht="11.25" customHeight="1">
      <c r="B39" s="625" t="s">
        <v>287</v>
      </c>
      <c r="C39" s="626"/>
      <c r="D39" s="626"/>
      <c r="E39" s="626"/>
      <c r="F39" s="626"/>
      <c r="G39" s="626"/>
      <c r="H39" s="626"/>
      <c r="I39" s="626"/>
      <c r="J39" s="626"/>
      <c r="K39" s="626"/>
      <c r="L39" s="626"/>
      <c r="M39" s="626"/>
      <c r="N39" s="626"/>
      <c r="O39" s="626"/>
      <c r="P39" s="626"/>
      <c r="Q39" s="627"/>
      <c r="R39" s="628">
        <v>170054</v>
      </c>
      <c r="S39" s="629"/>
      <c r="T39" s="629"/>
      <c r="U39" s="629"/>
      <c r="V39" s="629"/>
      <c r="W39" s="629"/>
      <c r="X39" s="629"/>
      <c r="Y39" s="630"/>
      <c r="Z39" s="655">
        <v>3.1</v>
      </c>
      <c r="AA39" s="655"/>
      <c r="AB39" s="655"/>
      <c r="AC39" s="655"/>
      <c r="AD39" s="656">
        <v>133</v>
      </c>
      <c r="AE39" s="656"/>
      <c r="AF39" s="656"/>
      <c r="AG39" s="656"/>
      <c r="AH39" s="656"/>
      <c r="AI39" s="656"/>
      <c r="AJ39" s="656"/>
      <c r="AK39" s="656"/>
      <c r="AL39" s="631">
        <v>0</v>
      </c>
      <c r="AM39" s="632"/>
      <c r="AN39" s="632"/>
      <c r="AO39" s="657"/>
      <c r="AQ39" s="669" t="s">
        <v>602</v>
      </c>
      <c r="AR39" s="670"/>
      <c r="AS39" s="670"/>
      <c r="AT39" s="670"/>
      <c r="AU39" s="670"/>
      <c r="AV39" s="670"/>
      <c r="AW39" s="670"/>
      <c r="AX39" s="670"/>
      <c r="AY39" s="671"/>
      <c r="AZ39" s="628" t="s">
        <v>560</v>
      </c>
      <c r="BA39" s="629"/>
      <c r="BB39" s="629"/>
      <c r="BC39" s="629"/>
      <c r="BD39" s="639"/>
      <c r="BE39" s="639"/>
      <c r="BF39" s="672"/>
      <c r="BG39" s="665" t="s">
        <v>288</v>
      </c>
      <c r="BH39" s="666"/>
      <c r="BI39" s="666"/>
      <c r="BJ39" s="666"/>
      <c r="BK39" s="666"/>
      <c r="BL39" s="666"/>
      <c r="BM39" s="666"/>
      <c r="BN39" s="666"/>
      <c r="BO39" s="666"/>
      <c r="BP39" s="666"/>
      <c r="BQ39" s="666"/>
      <c r="BR39" s="666"/>
      <c r="BS39" s="666"/>
      <c r="BT39" s="666"/>
      <c r="BU39" s="667"/>
      <c r="BV39" s="628">
        <v>957</v>
      </c>
      <c r="BW39" s="629"/>
      <c r="BX39" s="629"/>
      <c r="BY39" s="629"/>
      <c r="BZ39" s="629"/>
      <c r="CA39" s="629"/>
      <c r="CB39" s="673"/>
      <c r="CD39" s="665" t="s">
        <v>603</v>
      </c>
      <c r="CE39" s="666"/>
      <c r="CF39" s="666"/>
      <c r="CG39" s="666"/>
      <c r="CH39" s="666"/>
      <c r="CI39" s="666"/>
      <c r="CJ39" s="666"/>
      <c r="CK39" s="666"/>
      <c r="CL39" s="666"/>
      <c r="CM39" s="666"/>
      <c r="CN39" s="666"/>
      <c r="CO39" s="666"/>
      <c r="CP39" s="666"/>
      <c r="CQ39" s="667"/>
      <c r="CR39" s="628">
        <v>70586</v>
      </c>
      <c r="CS39" s="639"/>
      <c r="CT39" s="639"/>
      <c r="CU39" s="639"/>
      <c r="CV39" s="639"/>
      <c r="CW39" s="639"/>
      <c r="CX39" s="639"/>
      <c r="CY39" s="640"/>
      <c r="CZ39" s="631">
        <v>1.3</v>
      </c>
      <c r="DA39" s="641"/>
      <c r="DB39" s="641"/>
      <c r="DC39" s="642"/>
      <c r="DD39" s="634">
        <v>60558</v>
      </c>
      <c r="DE39" s="639"/>
      <c r="DF39" s="639"/>
      <c r="DG39" s="639"/>
      <c r="DH39" s="639"/>
      <c r="DI39" s="639"/>
      <c r="DJ39" s="639"/>
      <c r="DK39" s="640"/>
      <c r="DL39" s="634" t="s">
        <v>560</v>
      </c>
      <c r="DM39" s="639"/>
      <c r="DN39" s="639"/>
      <c r="DO39" s="639"/>
      <c r="DP39" s="639"/>
      <c r="DQ39" s="639"/>
      <c r="DR39" s="639"/>
      <c r="DS39" s="639"/>
      <c r="DT39" s="639"/>
      <c r="DU39" s="639"/>
      <c r="DV39" s="640"/>
      <c r="DW39" s="631" t="s">
        <v>550</v>
      </c>
      <c r="DX39" s="641"/>
      <c r="DY39" s="641"/>
      <c r="DZ39" s="641"/>
      <c r="EA39" s="641"/>
      <c r="EB39" s="641"/>
      <c r="EC39" s="668"/>
    </row>
    <row r="40" spans="2:133" ht="11.25" customHeight="1">
      <c r="B40" s="625" t="s">
        <v>289</v>
      </c>
      <c r="C40" s="626"/>
      <c r="D40" s="626"/>
      <c r="E40" s="626"/>
      <c r="F40" s="626"/>
      <c r="G40" s="626"/>
      <c r="H40" s="626"/>
      <c r="I40" s="626"/>
      <c r="J40" s="626"/>
      <c r="K40" s="626"/>
      <c r="L40" s="626"/>
      <c r="M40" s="626"/>
      <c r="N40" s="626"/>
      <c r="O40" s="626"/>
      <c r="P40" s="626"/>
      <c r="Q40" s="627"/>
      <c r="R40" s="628">
        <v>1579097</v>
      </c>
      <c r="S40" s="629"/>
      <c r="T40" s="629"/>
      <c r="U40" s="629"/>
      <c r="V40" s="629"/>
      <c r="W40" s="629"/>
      <c r="X40" s="629"/>
      <c r="Y40" s="630"/>
      <c r="Z40" s="655">
        <v>28.5</v>
      </c>
      <c r="AA40" s="655"/>
      <c r="AB40" s="655"/>
      <c r="AC40" s="655"/>
      <c r="AD40" s="656" t="s">
        <v>560</v>
      </c>
      <c r="AE40" s="656"/>
      <c r="AF40" s="656"/>
      <c r="AG40" s="656"/>
      <c r="AH40" s="656"/>
      <c r="AI40" s="656"/>
      <c r="AJ40" s="656"/>
      <c r="AK40" s="656"/>
      <c r="AL40" s="631" t="s">
        <v>557</v>
      </c>
      <c r="AM40" s="632"/>
      <c r="AN40" s="632"/>
      <c r="AO40" s="657"/>
      <c r="AQ40" s="669" t="s">
        <v>604</v>
      </c>
      <c r="AR40" s="670"/>
      <c r="AS40" s="670"/>
      <c r="AT40" s="670"/>
      <c r="AU40" s="670"/>
      <c r="AV40" s="670"/>
      <c r="AW40" s="670"/>
      <c r="AX40" s="670"/>
      <c r="AY40" s="671"/>
      <c r="AZ40" s="628" t="s">
        <v>560</v>
      </c>
      <c r="BA40" s="629"/>
      <c r="BB40" s="629"/>
      <c r="BC40" s="629"/>
      <c r="BD40" s="639"/>
      <c r="BE40" s="639"/>
      <c r="BF40" s="672"/>
      <c r="BG40" s="674" t="s">
        <v>605</v>
      </c>
      <c r="BH40" s="675"/>
      <c r="BI40" s="675"/>
      <c r="BJ40" s="675"/>
      <c r="BK40" s="675"/>
      <c r="BL40" s="363"/>
      <c r="BM40" s="666" t="s">
        <v>606</v>
      </c>
      <c r="BN40" s="666"/>
      <c r="BO40" s="666"/>
      <c r="BP40" s="666"/>
      <c r="BQ40" s="666"/>
      <c r="BR40" s="666"/>
      <c r="BS40" s="666"/>
      <c r="BT40" s="666"/>
      <c r="BU40" s="667"/>
      <c r="BV40" s="628">
        <v>70</v>
      </c>
      <c r="BW40" s="629"/>
      <c r="BX40" s="629"/>
      <c r="BY40" s="629"/>
      <c r="BZ40" s="629"/>
      <c r="CA40" s="629"/>
      <c r="CB40" s="673"/>
      <c r="CD40" s="665" t="s">
        <v>607</v>
      </c>
      <c r="CE40" s="666"/>
      <c r="CF40" s="666"/>
      <c r="CG40" s="666"/>
      <c r="CH40" s="666"/>
      <c r="CI40" s="666"/>
      <c r="CJ40" s="666"/>
      <c r="CK40" s="666"/>
      <c r="CL40" s="666"/>
      <c r="CM40" s="666"/>
      <c r="CN40" s="666"/>
      <c r="CO40" s="666"/>
      <c r="CP40" s="666"/>
      <c r="CQ40" s="667"/>
      <c r="CR40" s="628">
        <v>6000</v>
      </c>
      <c r="CS40" s="629"/>
      <c r="CT40" s="629"/>
      <c r="CU40" s="629"/>
      <c r="CV40" s="629"/>
      <c r="CW40" s="629"/>
      <c r="CX40" s="629"/>
      <c r="CY40" s="630"/>
      <c r="CZ40" s="631">
        <v>0.1</v>
      </c>
      <c r="DA40" s="641"/>
      <c r="DB40" s="641"/>
      <c r="DC40" s="642"/>
      <c r="DD40" s="634" t="s">
        <v>550</v>
      </c>
      <c r="DE40" s="629"/>
      <c r="DF40" s="629"/>
      <c r="DG40" s="629"/>
      <c r="DH40" s="629"/>
      <c r="DI40" s="629"/>
      <c r="DJ40" s="629"/>
      <c r="DK40" s="630"/>
      <c r="DL40" s="634" t="s">
        <v>572</v>
      </c>
      <c r="DM40" s="629"/>
      <c r="DN40" s="629"/>
      <c r="DO40" s="629"/>
      <c r="DP40" s="629"/>
      <c r="DQ40" s="629"/>
      <c r="DR40" s="629"/>
      <c r="DS40" s="629"/>
      <c r="DT40" s="629"/>
      <c r="DU40" s="629"/>
      <c r="DV40" s="630"/>
      <c r="DW40" s="631" t="s">
        <v>550</v>
      </c>
      <c r="DX40" s="641"/>
      <c r="DY40" s="641"/>
      <c r="DZ40" s="641"/>
      <c r="EA40" s="641"/>
      <c r="EB40" s="641"/>
      <c r="EC40" s="668"/>
    </row>
    <row r="41" spans="2:133" ht="11.25" customHeight="1">
      <c r="B41" s="625" t="s">
        <v>290</v>
      </c>
      <c r="C41" s="626"/>
      <c r="D41" s="626"/>
      <c r="E41" s="626"/>
      <c r="F41" s="626"/>
      <c r="G41" s="626"/>
      <c r="H41" s="626"/>
      <c r="I41" s="626"/>
      <c r="J41" s="626"/>
      <c r="K41" s="626"/>
      <c r="L41" s="626"/>
      <c r="M41" s="626"/>
      <c r="N41" s="626"/>
      <c r="O41" s="626"/>
      <c r="P41" s="626"/>
      <c r="Q41" s="627"/>
      <c r="R41" s="628" t="s">
        <v>557</v>
      </c>
      <c r="S41" s="629"/>
      <c r="T41" s="629"/>
      <c r="U41" s="629"/>
      <c r="V41" s="629"/>
      <c r="W41" s="629"/>
      <c r="X41" s="629"/>
      <c r="Y41" s="630"/>
      <c r="Z41" s="655" t="s">
        <v>560</v>
      </c>
      <c r="AA41" s="655"/>
      <c r="AB41" s="655"/>
      <c r="AC41" s="655"/>
      <c r="AD41" s="656" t="s">
        <v>550</v>
      </c>
      <c r="AE41" s="656"/>
      <c r="AF41" s="656"/>
      <c r="AG41" s="656"/>
      <c r="AH41" s="656"/>
      <c r="AI41" s="656"/>
      <c r="AJ41" s="656"/>
      <c r="AK41" s="656"/>
      <c r="AL41" s="631" t="s">
        <v>560</v>
      </c>
      <c r="AM41" s="632"/>
      <c r="AN41" s="632"/>
      <c r="AO41" s="657"/>
      <c r="AQ41" s="669" t="s">
        <v>608</v>
      </c>
      <c r="AR41" s="670"/>
      <c r="AS41" s="670"/>
      <c r="AT41" s="670"/>
      <c r="AU41" s="670"/>
      <c r="AV41" s="670"/>
      <c r="AW41" s="670"/>
      <c r="AX41" s="670"/>
      <c r="AY41" s="671"/>
      <c r="AZ41" s="628">
        <v>160814</v>
      </c>
      <c r="BA41" s="629"/>
      <c r="BB41" s="629"/>
      <c r="BC41" s="629"/>
      <c r="BD41" s="639"/>
      <c r="BE41" s="639"/>
      <c r="BF41" s="672"/>
      <c r="BG41" s="674"/>
      <c r="BH41" s="675"/>
      <c r="BI41" s="675"/>
      <c r="BJ41" s="675"/>
      <c r="BK41" s="675"/>
      <c r="BL41" s="363"/>
      <c r="BM41" s="666" t="s">
        <v>609</v>
      </c>
      <c r="BN41" s="666"/>
      <c r="BO41" s="666"/>
      <c r="BP41" s="666"/>
      <c r="BQ41" s="666"/>
      <c r="BR41" s="666"/>
      <c r="BS41" s="666"/>
      <c r="BT41" s="666"/>
      <c r="BU41" s="667"/>
      <c r="BV41" s="628" t="s">
        <v>560</v>
      </c>
      <c r="BW41" s="629"/>
      <c r="BX41" s="629"/>
      <c r="BY41" s="629"/>
      <c r="BZ41" s="629"/>
      <c r="CA41" s="629"/>
      <c r="CB41" s="673"/>
      <c r="CD41" s="665" t="s">
        <v>610</v>
      </c>
      <c r="CE41" s="666"/>
      <c r="CF41" s="666"/>
      <c r="CG41" s="666"/>
      <c r="CH41" s="666"/>
      <c r="CI41" s="666"/>
      <c r="CJ41" s="666"/>
      <c r="CK41" s="666"/>
      <c r="CL41" s="666"/>
      <c r="CM41" s="666"/>
      <c r="CN41" s="666"/>
      <c r="CO41" s="666"/>
      <c r="CP41" s="666"/>
      <c r="CQ41" s="667"/>
      <c r="CR41" s="628" t="s">
        <v>550</v>
      </c>
      <c r="CS41" s="639"/>
      <c r="CT41" s="639"/>
      <c r="CU41" s="639"/>
      <c r="CV41" s="639"/>
      <c r="CW41" s="639"/>
      <c r="CX41" s="639"/>
      <c r="CY41" s="640"/>
      <c r="CZ41" s="631" t="s">
        <v>557</v>
      </c>
      <c r="DA41" s="641"/>
      <c r="DB41" s="641"/>
      <c r="DC41" s="642"/>
      <c r="DD41" s="634" t="s">
        <v>560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611</v>
      </c>
      <c r="C42" s="626"/>
      <c r="D42" s="626"/>
      <c r="E42" s="626"/>
      <c r="F42" s="626"/>
      <c r="G42" s="626"/>
      <c r="H42" s="626"/>
      <c r="I42" s="626"/>
      <c r="J42" s="626"/>
      <c r="K42" s="626"/>
      <c r="L42" s="626"/>
      <c r="M42" s="626"/>
      <c r="N42" s="626"/>
      <c r="O42" s="626"/>
      <c r="P42" s="626"/>
      <c r="Q42" s="627"/>
      <c r="R42" s="628" t="s">
        <v>557</v>
      </c>
      <c r="S42" s="629"/>
      <c r="T42" s="629"/>
      <c r="U42" s="629"/>
      <c r="V42" s="629"/>
      <c r="W42" s="629"/>
      <c r="X42" s="629"/>
      <c r="Y42" s="630"/>
      <c r="Z42" s="655" t="s">
        <v>560</v>
      </c>
      <c r="AA42" s="655"/>
      <c r="AB42" s="655"/>
      <c r="AC42" s="655"/>
      <c r="AD42" s="656" t="s">
        <v>560</v>
      </c>
      <c r="AE42" s="656"/>
      <c r="AF42" s="656"/>
      <c r="AG42" s="656"/>
      <c r="AH42" s="656"/>
      <c r="AI42" s="656"/>
      <c r="AJ42" s="656"/>
      <c r="AK42" s="656"/>
      <c r="AL42" s="631" t="s">
        <v>550</v>
      </c>
      <c r="AM42" s="632"/>
      <c r="AN42" s="632"/>
      <c r="AO42" s="657"/>
      <c r="AQ42" s="662" t="s">
        <v>612</v>
      </c>
      <c r="AR42" s="663"/>
      <c r="AS42" s="663"/>
      <c r="AT42" s="663"/>
      <c r="AU42" s="663"/>
      <c r="AV42" s="663"/>
      <c r="AW42" s="663"/>
      <c r="AX42" s="663"/>
      <c r="AY42" s="664"/>
      <c r="AZ42" s="608">
        <v>209970</v>
      </c>
      <c r="BA42" s="643"/>
      <c r="BB42" s="643"/>
      <c r="BC42" s="643"/>
      <c r="BD42" s="609"/>
      <c r="BE42" s="609"/>
      <c r="BF42" s="658"/>
      <c r="BG42" s="676"/>
      <c r="BH42" s="677"/>
      <c r="BI42" s="677"/>
      <c r="BJ42" s="677"/>
      <c r="BK42" s="677"/>
      <c r="BL42" s="364"/>
      <c r="BM42" s="659" t="s">
        <v>613</v>
      </c>
      <c r="BN42" s="659"/>
      <c r="BO42" s="659"/>
      <c r="BP42" s="659"/>
      <c r="BQ42" s="659"/>
      <c r="BR42" s="659"/>
      <c r="BS42" s="659"/>
      <c r="BT42" s="659"/>
      <c r="BU42" s="660"/>
      <c r="BV42" s="608">
        <v>399</v>
      </c>
      <c r="BW42" s="643"/>
      <c r="BX42" s="643"/>
      <c r="BY42" s="643"/>
      <c r="BZ42" s="643"/>
      <c r="CA42" s="643"/>
      <c r="CB42" s="661"/>
      <c r="CD42" s="625" t="s">
        <v>291</v>
      </c>
      <c r="CE42" s="626"/>
      <c r="CF42" s="626"/>
      <c r="CG42" s="626"/>
      <c r="CH42" s="626"/>
      <c r="CI42" s="626"/>
      <c r="CJ42" s="626"/>
      <c r="CK42" s="626"/>
      <c r="CL42" s="626"/>
      <c r="CM42" s="626"/>
      <c r="CN42" s="626"/>
      <c r="CO42" s="626"/>
      <c r="CP42" s="626"/>
      <c r="CQ42" s="627"/>
      <c r="CR42" s="628">
        <v>2267934</v>
      </c>
      <c r="CS42" s="639"/>
      <c r="CT42" s="639"/>
      <c r="CU42" s="639"/>
      <c r="CV42" s="639"/>
      <c r="CW42" s="639"/>
      <c r="CX42" s="639"/>
      <c r="CY42" s="640"/>
      <c r="CZ42" s="631">
        <v>42.8</v>
      </c>
      <c r="DA42" s="641"/>
      <c r="DB42" s="641"/>
      <c r="DC42" s="642"/>
      <c r="DD42" s="634">
        <v>222612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614</v>
      </c>
      <c r="C43" s="626"/>
      <c r="D43" s="626"/>
      <c r="E43" s="626"/>
      <c r="F43" s="626"/>
      <c r="G43" s="626"/>
      <c r="H43" s="626"/>
      <c r="I43" s="626"/>
      <c r="J43" s="626"/>
      <c r="K43" s="626"/>
      <c r="L43" s="626"/>
      <c r="M43" s="626"/>
      <c r="N43" s="626"/>
      <c r="O43" s="626"/>
      <c r="P43" s="626"/>
      <c r="Q43" s="627"/>
      <c r="R43" s="628">
        <v>77997</v>
      </c>
      <c r="S43" s="629"/>
      <c r="T43" s="629"/>
      <c r="U43" s="629"/>
      <c r="V43" s="629"/>
      <c r="W43" s="629"/>
      <c r="X43" s="629"/>
      <c r="Y43" s="630"/>
      <c r="Z43" s="655">
        <v>1.4</v>
      </c>
      <c r="AA43" s="655"/>
      <c r="AB43" s="655"/>
      <c r="AC43" s="655"/>
      <c r="AD43" s="656" t="s">
        <v>557</v>
      </c>
      <c r="AE43" s="656"/>
      <c r="AF43" s="656"/>
      <c r="AG43" s="656"/>
      <c r="AH43" s="656"/>
      <c r="AI43" s="656"/>
      <c r="AJ43" s="656"/>
      <c r="AK43" s="656"/>
      <c r="AL43" s="631" t="s">
        <v>557</v>
      </c>
      <c r="AM43" s="632"/>
      <c r="AN43" s="632"/>
      <c r="AO43" s="657"/>
      <c r="BV43" s="219"/>
      <c r="BW43" s="219"/>
      <c r="BX43" s="219"/>
      <c r="BY43" s="219"/>
      <c r="BZ43" s="219"/>
      <c r="CA43" s="219"/>
      <c r="CB43" s="219"/>
      <c r="CD43" s="625" t="s">
        <v>615</v>
      </c>
      <c r="CE43" s="626"/>
      <c r="CF43" s="626"/>
      <c r="CG43" s="626"/>
      <c r="CH43" s="626"/>
      <c r="CI43" s="626"/>
      <c r="CJ43" s="626"/>
      <c r="CK43" s="626"/>
      <c r="CL43" s="626"/>
      <c r="CM43" s="626"/>
      <c r="CN43" s="626"/>
      <c r="CO43" s="626"/>
      <c r="CP43" s="626"/>
      <c r="CQ43" s="627"/>
      <c r="CR43" s="628">
        <v>62820</v>
      </c>
      <c r="CS43" s="639"/>
      <c r="CT43" s="639"/>
      <c r="CU43" s="639"/>
      <c r="CV43" s="639"/>
      <c r="CW43" s="639"/>
      <c r="CX43" s="639"/>
      <c r="CY43" s="640"/>
      <c r="CZ43" s="631">
        <v>1.2</v>
      </c>
      <c r="DA43" s="641"/>
      <c r="DB43" s="641"/>
      <c r="DC43" s="642"/>
      <c r="DD43" s="634">
        <v>62820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616</v>
      </c>
      <c r="C44" s="606"/>
      <c r="D44" s="606"/>
      <c r="E44" s="606"/>
      <c r="F44" s="606"/>
      <c r="G44" s="606"/>
      <c r="H44" s="606"/>
      <c r="I44" s="606"/>
      <c r="J44" s="606"/>
      <c r="K44" s="606"/>
      <c r="L44" s="606"/>
      <c r="M44" s="606"/>
      <c r="N44" s="606"/>
      <c r="O44" s="606"/>
      <c r="P44" s="606"/>
      <c r="Q44" s="607"/>
      <c r="R44" s="608">
        <v>5539096</v>
      </c>
      <c r="S44" s="643"/>
      <c r="T44" s="643"/>
      <c r="U44" s="643"/>
      <c r="V44" s="643"/>
      <c r="W44" s="643"/>
      <c r="X44" s="643"/>
      <c r="Y44" s="644"/>
      <c r="Z44" s="645">
        <v>100</v>
      </c>
      <c r="AA44" s="645"/>
      <c r="AB44" s="645"/>
      <c r="AC44" s="645"/>
      <c r="AD44" s="646">
        <v>2439166</v>
      </c>
      <c r="AE44" s="646"/>
      <c r="AF44" s="646"/>
      <c r="AG44" s="646"/>
      <c r="AH44" s="646"/>
      <c r="AI44" s="646"/>
      <c r="AJ44" s="646"/>
      <c r="AK44" s="646"/>
      <c r="AL44" s="611">
        <v>100</v>
      </c>
      <c r="AM44" s="647"/>
      <c r="AN44" s="647"/>
      <c r="AO44" s="648"/>
      <c r="CD44" s="649" t="s">
        <v>264</v>
      </c>
      <c r="CE44" s="650"/>
      <c r="CF44" s="625" t="s">
        <v>617</v>
      </c>
      <c r="CG44" s="626"/>
      <c r="CH44" s="626"/>
      <c r="CI44" s="626"/>
      <c r="CJ44" s="626"/>
      <c r="CK44" s="626"/>
      <c r="CL44" s="626"/>
      <c r="CM44" s="626"/>
      <c r="CN44" s="626"/>
      <c r="CO44" s="626"/>
      <c r="CP44" s="626"/>
      <c r="CQ44" s="627"/>
      <c r="CR44" s="628">
        <v>2267349</v>
      </c>
      <c r="CS44" s="629"/>
      <c r="CT44" s="629"/>
      <c r="CU44" s="629"/>
      <c r="CV44" s="629"/>
      <c r="CW44" s="629"/>
      <c r="CX44" s="629"/>
      <c r="CY44" s="630"/>
      <c r="CZ44" s="631">
        <v>42.8</v>
      </c>
      <c r="DA44" s="632"/>
      <c r="DB44" s="632"/>
      <c r="DC44" s="633"/>
      <c r="DD44" s="634">
        <v>222027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618</v>
      </c>
      <c r="CG45" s="626"/>
      <c r="CH45" s="626"/>
      <c r="CI45" s="626"/>
      <c r="CJ45" s="626"/>
      <c r="CK45" s="626"/>
      <c r="CL45" s="626"/>
      <c r="CM45" s="626"/>
      <c r="CN45" s="626"/>
      <c r="CO45" s="626"/>
      <c r="CP45" s="626"/>
      <c r="CQ45" s="627"/>
      <c r="CR45" s="628">
        <v>284455</v>
      </c>
      <c r="CS45" s="639"/>
      <c r="CT45" s="639"/>
      <c r="CU45" s="639"/>
      <c r="CV45" s="639"/>
      <c r="CW45" s="639"/>
      <c r="CX45" s="639"/>
      <c r="CY45" s="640"/>
      <c r="CZ45" s="631">
        <v>5.4</v>
      </c>
      <c r="DA45" s="641"/>
      <c r="DB45" s="641"/>
      <c r="DC45" s="642"/>
      <c r="DD45" s="634">
        <v>3413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292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619</v>
      </c>
      <c r="CG46" s="626"/>
      <c r="CH46" s="626"/>
      <c r="CI46" s="626"/>
      <c r="CJ46" s="626"/>
      <c r="CK46" s="626"/>
      <c r="CL46" s="626"/>
      <c r="CM46" s="626"/>
      <c r="CN46" s="626"/>
      <c r="CO46" s="626"/>
      <c r="CP46" s="626"/>
      <c r="CQ46" s="627"/>
      <c r="CR46" s="628">
        <v>1970957</v>
      </c>
      <c r="CS46" s="629"/>
      <c r="CT46" s="629"/>
      <c r="CU46" s="629"/>
      <c r="CV46" s="629"/>
      <c r="CW46" s="629"/>
      <c r="CX46" s="629"/>
      <c r="CY46" s="630"/>
      <c r="CZ46" s="631">
        <v>37.200000000000003</v>
      </c>
      <c r="DA46" s="632"/>
      <c r="DB46" s="632"/>
      <c r="DC46" s="633"/>
      <c r="DD46" s="634">
        <v>216077</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293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620</v>
      </c>
      <c r="CG47" s="626"/>
      <c r="CH47" s="626"/>
      <c r="CI47" s="626"/>
      <c r="CJ47" s="626"/>
      <c r="CK47" s="626"/>
      <c r="CL47" s="626"/>
      <c r="CM47" s="626"/>
      <c r="CN47" s="626"/>
      <c r="CO47" s="626"/>
      <c r="CP47" s="626"/>
      <c r="CQ47" s="627"/>
      <c r="CR47" s="628">
        <v>585</v>
      </c>
      <c r="CS47" s="639"/>
      <c r="CT47" s="639"/>
      <c r="CU47" s="639"/>
      <c r="CV47" s="639"/>
      <c r="CW47" s="639"/>
      <c r="CX47" s="639"/>
      <c r="CY47" s="640"/>
      <c r="CZ47" s="631">
        <v>0</v>
      </c>
      <c r="DA47" s="641"/>
      <c r="DB47" s="641"/>
      <c r="DC47" s="642"/>
      <c r="DD47" s="634">
        <v>585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294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621</v>
      </c>
      <c r="CG48" s="626"/>
      <c r="CH48" s="626"/>
      <c r="CI48" s="626"/>
      <c r="CJ48" s="626"/>
      <c r="CK48" s="626"/>
      <c r="CL48" s="626"/>
      <c r="CM48" s="626"/>
      <c r="CN48" s="626"/>
      <c r="CO48" s="626"/>
      <c r="CP48" s="626"/>
      <c r="CQ48" s="627"/>
      <c r="CR48" s="628" t="s">
        <v>557</v>
      </c>
      <c r="CS48" s="629"/>
      <c r="CT48" s="629"/>
      <c r="CU48" s="629"/>
      <c r="CV48" s="629"/>
      <c r="CW48" s="629"/>
      <c r="CX48" s="629"/>
      <c r="CY48" s="630"/>
      <c r="CZ48" s="631" t="s">
        <v>550</v>
      </c>
      <c r="DA48" s="632"/>
      <c r="DB48" s="632"/>
      <c r="DC48" s="633"/>
      <c r="DD48" s="634" t="s">
        <v>550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622</v>
      </c>
      <c r="CE49" s="606"/>
      <c r="CF49" s="606"/>
      <c r="CG49" s="606"/>
      <c r="CH49" s="606"/>
      <c r="CI49" s="606"/>
      <c r="CJ49" s="606"/>
      <c r="CK49" s="606"/>
      <c r="CL49" s="606"/>
      <c r="CM49" s="606"/>
      <c r="CN49" s="606"/>
      <c r="CO49" s="606"/>
      <c r="CP49" s="606"/>
      <c r="CQ49" s="607"/>
      <c r="CR49" s="608">
        <v>5302419</v>
      </c>
      <c r="CS49" s="609"/>
      <c r="CT49" s="609"/>
      <c r="CU49" s="609"/>
      <c r="CV49" s="609"/>
      <c r="CW49" s="609"/>
      <c r="CX49" s="609"/>
      <c r="CY49" s="610"/>
      <c r="CZ49" s="611">
        <v>100</v>
      </c>
      <c r="DA49" s="612"/>
      <c r="DB49" s="612"/>
      <c r="DC49" s="613"/>
      <c r="DD49" s="614">
        <v>2579877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y0fS9PPGrX6RgdAkZKiMZrYpFNx3BwTpmAJbutQxS8CT5pUvGtQH+8lAtQH1/BkG1afP68oLRaWO8fbSgnfJjA==" saltValue="5vFLaDFTwLpbfHtjWVTpH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295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296</v>
      </c>
      <c r="DK2" s="751"/>
      <c r="DL2" s="751"/>
      <c r="DM2" s="751"/>
      <c r="DN2" s="751"/>
      <c r="DO2" s="752"/>
      <c r="DP2" s="224"/>
      <c r="DQ2" s="750" t="s">
        <v>297</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298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299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300</v>
      </c>
      <c r="B5" s="756"/>
      <c r="C5" s="756"/>
      <c r="D5" s="756"/>
      <c r="E5" s="756"/>
      <c r="F5" s="756"/>
      <c r="G5" s="756"/>
      <c r="H5" s="756"/>
      <c r="I5" s="756"/>
      <c r="J5" s="756"/>
      <c r="K5" s="756"/>
      <c r="L5" s="756"/>
      <c r="M5" s="756"/>
      <c r="N5" s="756"/>
      <c r="O5" s="756"/>
      <c r="P5" s="757"/>
      <c r="Q5" s="761" t="s">
        <v>301</v>
      </c>
      <c r="R5" s="762"/>
      <c r="S5" s="762"/>
      <c r="T5" s="762"/>
      <c r="U5" s="763"/>
      <c r="V5" s="761" t="s">
        <v>302</v>
      </c>
      <c r="W5" s="762"/>
      <c r="X5" s="762"/>
      <c r="Y5" s="762"/>
      <c r="Z5" s="763"/>
      <c r="AA5" s="761" t="s">
        <v>303</v>
      </c>
      <c r="AB5" s="762"/>
      <c r="AC5" s="762"/>
      <c r="AD5" s="762"/>
      <c r="AE5" s="762"/>
      <c r="AF5" s="767" t="s">
        <v>304</v>
      </c>
      <c r="AG5" s="762"/>
      <c r="AH5" s="762"/>
      <c r="AI5" s="762"/>
      <c r="AJ5" s="768"/>
      <c r="AK5" s="762" t="s">
        <v>305</v>
      </c>
      <c r="AL5" s="762"/>
      <c r="AM5" s="762"/>
      <c r="AN5" s="762"/>
      <c r="AO5" s="763"/>
      <c r="AP5" s="761" t="s">
        <v>306</v>
      </c>
      <c r="AQ5" s="762"/>
      <c r="AR5" s="762"/>
      <c r="AS5" s="762"/>
      <c r="AT5" s="763"/>
      <c r="AU5" s="761" t="s">
        <v>307</v>
      </c>
      <c r="AV5" s="762"/>
      <c r="AW5" s="762"/>
      <c r="AX5" s="762"/>
      <c r="AY5" s="768"/>
      <c r="AZ5" s="228"/>
      <c r="BA5" s="228"/>
      <c r="BB5" s="228"/>
      <c r="BC5" s="228"/>
      <c r="BD5" s="228"/>
      <c r="BE5" s="229"/>
      <c r="BF5" s="229"/>
      <c r="BG5" s="229"/>
      <c r="BH5" s="229"/>
      <c r="BI5" s="229"/>
      <c r="BJ5" s="229"/>
      <c r="BK5" s="229"/>
      <c r="BL5" s="229"/>
      <c r="BM5" s="229"/>
      <c r="BN5" s="229"/>
      <c r="BO5" s="229"/>
      <c r="BP5" s="229"/>
      <c r="BQ5" s="755" t="s">
        <v>308</v>
      </c>
      <c r="BR5" s="756"/>
      <c r="BS5" s="756"/>
      <c r="BT5" s="756"/>
      <c r="BU5" s="756"/>
      <c r="BV5" s="756"/>
      <c r="BW5" s="756"/>
      <c r="BX5" s="756"/>
      <c r="BY5" s="756"/>
      <c r="BZ5" s="756"/>
      <c r="CA5" s="756"/>
      <c r="CB5" s="756"/>
      <c r="CC5" s="756"/>
      <c r="CD5" s="756"/>
      <c r="CE5" s="756"/>
      <c r="CF5" s="756"/>
      <c r="CG5" s="757"/>
      <c r="CH5" s="761" t="s">
        <v>309</v>
      </c>
      <c r="CI5" s="762"/>
      <c r="CJ5" s="762"/>
      <c r="CK5" s="762"/>
      <c r="CL5" s="763"/>
      <c r="CM5" s="761" t="s">
        <v>310</v>
      </c>
      <c r="CN5" s="762"/>
      <c r="CO5" s="762"/>
      <c r="CP5" s="762"/>
      <c r="CQ5" s="763"/>
      <c r="CR5" s="761" t="s">
        <v>311</v>
      </c>
      <c r="CS5" s="762"/>
      <c r="CT5" s="762"/>
      <c r="CU5" s="762"/>
      <c r="CV5" s="763"/>
      <c r="CW5" s="761" t="s">
        <v>312</v>
      </c>
      <c r="CX5" s="762"/>
      <c r="CY5" s="762"/>
      <c r="CZ5" s="762"/>
      <c r="DA5" s="763"/>
      <c r="DB5" s="761" t="s">
        <v>313</v>
      </c>
      <c r="DC5" s="762"/>
      <c r="DD5" s="762"/>
      <c r="DE5" s="762"/>
      <c r="DF5" s="763"/>
      <c r="DG5" s="787" t="s">
        <v>314</v>
      </c>
      <c r="DH5" s="788"/>
      <c r="DI5" s="788"/>
      <c r="DJ5" s="788"/>
      <c r="DK5" s="789"/>
      <c r="DL5" s="787" t="s">
        <v>315</v>
      </c>
      <c r="DM5" s="788"/>
      <c r="DN5" s="788"/>
      <c r="DO5" s="788"/>
      <c r="DP5" s="789"/>
      <c r="DQ5" s="761" t="s">
        <v>316</v>
      </c>
      <c r="DR5" s="762"/>
      <c r="DS5" s="762"/>
      <c r="DT5" s="762"/>
      <c r="DU5" s="763"/>
      <c r="DV5" s="761" t="s">
        <v>307</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0"/>
      <c r="DH6" s="791"/>
      <c r="DI6" s="791"/>
      <c r="DJ6" s="791"/>
      <c r="DK6" s="792"/>
      <c r="DL6" s="790"/>
      <c r="DM6" s="791"/>
      <c r="DN6" s="791"/>
      <c r="DO6" s="791"/>
      <c r="DP6" s="792"/>
      <c r="DQ6" s="764"/>
      <c r="DR6" s="765"/>
      <c r="DS6" s="765"/>
      <c r="DT6" s="765"/>
      <c r="DU6" s="766"/>
      <c r="DV6" s="764"/>
      <c r="DW6" s="765"/>
      <c r="DX6" s="765"/>
      <c r="DY6" s="765"/>
      <c r="DZ6" s="770"/>
      <c r="EA6" s="230"/>
    </row>
    <row r="7" spans="1:131" s="231" customFormat="1" ht="26.25" customHeight="1" thickTop="1">
      <c r="A7" s="232">
        <v>1</v>
      </c>
      <c r="B7" s="773" t="s">
        <v>317</v>
      </c>
      <c r="C7" s="774"/>
      <c r="D7" s="774"/>
      <c r="E7" s="774"/>
      <c r="F7" s="774"/>
      <c r="G7" s="774"/>
      <c r="H7" s="774"/>
      <c r="I7" s="774"/>
      <c r="J7" s="774"/>
      <c r="K7" s="774"/>
      <c r="L7" s="774"/>
      <c r="M7" s="774"/>
      <c r="N7" s="774"/>
      <c r="O7" s="774"/>
      <c r="P7" s="775"/>
      <c r="Q7" s="776">
        <v>5578</v>
      </c>
      <c r="R7" s="777"/>
      <c r="S7" s="777"/>
      <c r="T7" s="777"/>
      <c r="U7" s="777"/>
      <c r="V7" s="777">
        <v>5301</v>
      </c>
      <c r="W7" s="777"/>
      <c r="X7" s="777"/>
      <c r="Y7" s="777"/>
      <c r="Z7" s="777"/>
      <c r="AA7" s="777">
        <v>276</v>
      </c>
      <c r="AB7" s="777"/>
      <c r="AC7" s="777"/>
      <c r="AD7" s="777"/>
      <c r="AE7" s="778"/>
      <c r="AF7" s="779">
        <v>266</v>
      </c>
      <c r="AG7" s="780"/>
      <c r="AH7" s="780"/>
      <c r="AI7" s="780"/>
      <c r="AJ7" s="781"/>
      <c r="AK7" s="782" t="s">
        <v>540</v>
      </c>
      <c r="AL7" s="783"/>
      <c r="AM7" s="783"/>
      <c r="AN7" s="783"/>
      <c r="AO7" s="783"/>
      <c r="AP7" s="783">
        <v>5521</v>
      </c>
      <c r="AQ7" s="783"/>
      <c r="AR7" s="783"/>
      <c r="AS7" s="783"/>
      <c r="AT7" s="783"/>
      <c r="AU7" s="784"/>
      <c r="AV7" s="784"/>
      <c r="AW7" s="784"/>
      <c r="AX7" s="784"/>
      <c r="AY7" s="785"/>
      <c r="AZ7" s="228"/>
      <c r="BA7" s="228"/>
      <c r="BB7" s="228"/>
      <c r="BC7" s="228"/>
      <c r="BD7" s="228"/>
      <c r="BE7" s="229"/>
      <c r="BF7" s="229"/>
      <c r="BG7" s="229"/>
      <c r="BH7" s="229"/>
      <c r="BI7" s="229"/>
      <c r="BJ7" s="229"/>
      <c r="BK7" s="229"/>
      <c r="BL7" s="229"/>
      <c r="BM7" s="229"/>
      <c r="BN7" s="229"/>
      <c r="BO7" s="229"/>
      <c r="BP7" s="229"/>
      <c r="BQ7" s="232">
        <v>1</v>
      </c>
      <c r="BR7" s="233"/>
      <c r="BS7" s="786" t="s">
        <v>517</v>
      </c>
      <c r="BT7" s="786"/>
      <c r="BU7" s="786"/>
      <c r="BV7" s="786"/>
      <c r="BW7" s="786"/>
      <c r="BX7" s="786"/>
      <c r="BY7" s="786"/>
      <c r="BZ7" s="786"/>
      <c r="CA7" s="786"/>
      <c r="CB7" s="786"/>
      <c r="CC7" s="786"/>
      <c r="CD7" s="786"/>
      <c r="CE7" s="786"/>
      <c r="CF7" s="786"/>
      <c r="CG7" s="786"/>
      <c r="CH7" s="771">
        <v>1</v>
      </c>
      <c r="CI7" s="771"/>
      <c r="CJ7" s="771"/>
      <c r="CK7" s="771"/>
      <c r="CL7" s="771"/>
      <c r="CM7" s="771">
        <v>24</v>
      </c>
      <c r="CN7" s="771"/>
      <c r="CO7" s="771"/>
      <c r="CP7" s="771"/>
      <c r="CQ7" s="771"/>
      <c r="CR7" s="771">
        <v>44</v>
      </c>
      <c r="CS7" s="771"/>
      <c r="CT7" s="771"/>
      <c r="CU7" s="771"/>
      <c r="CV7" s="771"/>
      <c r="CW7" s="771" t="s">
        <v>446</v>
      </c>
      <c r="CX7" s="771"/>
      <c r="CY7" s="771"/>
      <c r="CZ7" s="771"/>
      <c r="DA7" s="771"/>
      <c r="DB7" s="771" t="s">
        <v>446</v>
      </c>
      <c r="DC7" s="771"/>
      <c r="DD7" s="771"/>
      <c r="DE7" s="771"/>
      <c r="DF7" s="771"/>
      <c r="DG7" s="771" t="s">
        <v>446</v>
      </c>
      <c r="DH7" s="771"/>
      <c r="DI7" s="771"/>
      <c r="DJ7" s="771"/>
      <c r="DK7" s="771"/>
      <c r="DL7" s="771" t="s">
        <v>446</v>
      </c>
      <c r="DM7" s="771"/>
      <c r="DN7" s="771"/>
      <c r="DO7" s="771"/>
      <c r="DP7" s="771"/>
      <c r="DQ7" s="771" t="s">
        <v>446</v>
      </c>
      <c r="DR7" s="771"/>
      <c r="DS7" s="771"/>
      <c r="DT7" s="771"/>
      <c r="DU7" s="771"/>
      <c r="DV7" s="772"/>
      <c r="DW7" s="772"/>
      <c r="DX7" s="772"/>
      <c r="DY7" s="772"/>
      <c r="DZ7" s="772"/>
      <c r="EA7" s="230"/>
    </row>
    <row r="8" spans="1:131" s="231" customFormat="1" ht="26.25" customHeight="1">
      <c r="A8" s="234">
        <v>2</v>
      </c>
      <c r="B8" s="805" t="s">
        <v>318</v>
      </c>
      <c r="C8" s="806"/>
      <c r="D8" s="806"/>
      <c r="E8" s="806"/>
      <c r="F8" s="806"/>
      <c r="G8" s="806"/>
      <c r="H8" s="806"/>
      <c r="I8" s="806"/>
      <c r="J8" s="806"/>
      <c r="K8" s="806"/>
      <c r="L8" s="806"/>
      <c r="M8" s="806"/>
      <c r="N8" s="806"/>
      <c r="O8" s="806"/>
      <c r="P8" s="807"/>
      <c r="Q8" s="808">
        <v>3</v>
      </c>
      <c r="R8" s="809"/>
      <c r="S8" s="809"/>
      <c r="T8" s="809"/>
      <c r="U8" s="809"/>
      <c r="V8" s="809">
        <v>43</v>
      </c>
      <c r="W8" s="809"/>
      <c r="X8" s="809"/>
      <c r="Y8" s="809"/>
      <c r="Z8" s="809"/>
      <c r="AA8" s="809">
        <v>-40</v>
      </c>
      <c r="AB8" s="809"/>
      <c r="AC8" s="809"/>
      <c r="AD8" s="809"/>
      <c r="AE8" s="810"/>
      <c r="AF8" s="811">
        <v>-40</v>
      </c>
      <c r="AG8" s="812"/>
      <c r="AH8" s="812"/>
      <c r="AI8" s="812"/>
      <c r="AJ8" s="813"/>
      <c r="AK8" s="793" t="s">
        <v>540</v>
      </c>
      <c r="AL8" s="794"/>
      <c r="AM8" s="794"/>
      <c r="AN8" s="794"/>
      <c r="AO8" s="794"/>
      <c r="AP8" s="794" t="s">
        <v>540</v>
      </c>
      <c r="AQ8" s="794"/>
      <c r="AR8" s="794"/>
      <c r="AS8" s="794"/>
      <c r="AT8" s="794"/>
      <c r="AU8" s="795"/>
      <c r="AV8" s="795"/>
      <c r="AW8" s="795"/>
      <c r="AX8" s="795"/>
      <c r="AY8" s="796"/>
      <c r="AZ8" s="228"/>
      <c r="BA8" s="228"/>
      <c r="BB8" s="228"/>
      <c r="BC8" s="228"/>
      <c r="BD8" s="228"/>
      <c r="BE8" s="229"/>
      <c r="BF8" s="229"/>
      <c r="BG8" s="229"/>
      <c r="BH8" s="229"/>
      <c r="BI8" s="229"/>
      <c r="BJ8" s="229"/>
      <c r="BK8" s="229"/>
      <c r="BL8" s="229"/>
      <c r="BM8" s="229"/>
      <c r="BN8" s="229"/>
      <c r="BO8" s="229"/>
      <c r="BP8" s="229"/>
      <c r="BQ8" s="234">
        <v>2</v>
      </c>
      <c r="BR8" s="235"/>
      <c r="BS8" s="814" t="s">
        <v>518</v>
      </c>
      <c r="BT8" s="814"/>
      <c r="BU8" s="814"/>
      <c r="BV8" s="814"/>
      <c r="BW8" s="814"/>
      <c r="BX8" s="814"/>
      <c r="BY8" s="814"/>
      <c r="BZ8" s="814"/>
      <c r="CA8" s="814"/>
      <c r="CB8" s="814"/>
      <c r="CC8" s="814"/>
      <c r="CD8" s="814"/>
      <c r="CE8" s="814"/>
      <c r="CF8" s="814"/>
      <c r="CG8" s="814"/>
      <c r="CH8" s="803">
        <v>-5</v>
      </c>
      <c r="CI8" s="803"/>
      <c r="CJ8" s="803"/>
      <c r="CK8" s="803"/>
      <c r="CL8" s="803"/>
      <c r="CM8" s="803">
        <v>17</v>
      </c>
      <c r="CN8" s="803"/>
      <c r="CO8" s="803"/>
      <c r="CP8" s="803"/>
      <c r="CQ8" s="803"/>
      <c r="CR8" s="803">
        <v>80</v>
      </c>
      <c r="CS8" s="803"/>
      <c r="CT8" s="803"/>
      <c r="CU8" s="803"/>
      <c r="CV8" s="803"/>
      <c r="CW8" s="803" t="s">
        <v>446</v>
      </c>
      <c r="CX8" s="803"/>
      <c r="CY8" s="803"/>
      <c r="CZ8" s="803"/>
      <c r="DA8" s="803"/>
      <c r="DB8" s="803" t="s">
        <v>446</v>
      </c>
      <c r="DC8" s="803"/>
      <c r="DD8" s="803"/>
      <c r="DE8" s="803"/>
      <c r="DF8" s="803"/>
      <c r="DG8" s="803" t="s">
        <v>446</v>
      </c>
      <c r="DH8" s="803"/>
      <c r="DI8" s="803"/>
      <c r="DJ8" s="803"/>
      <c r="DK8" s="803"/>
      <c r="DL8" s="803" t="s">
        <v>446</v>
      </c>
      <c r="DM8" s="803"/>
      <c r="DN8" s="803"/>
      <c r="DO8" s="803"/>
      <c r="DP8" s="803"/>
      <c r="DQ8" s="803" t="s">
        <v>446</v>
      </c>
      <c r="DR8" s="803"/>
      <c r="DS8" s="803"/>
      <c r="DT8" s="803"/>
      <c r="DU8" s="803"/>
      <c r="DV8" s="804"/>
      <c r="DW8" s="804"/>
      <c r="DX8" s="804"/>
      <c r="DY8" s="804"/>
      <c r="DZ8" s="804"/>
      <c r="EA8" s="230"/>
    </row>
    <row r="9" spans="1:131" s="231" customFormat="1" ht="26.25" customHeight="1">
      <c r="A9" s="234">
        <v>3</v>
      </c>
      <c r="B9" s="805"/>
      <c r="C9" s="806"/>
      <c r="D9" s="806"/>
      <c r="E9" s="806"/>
      <c r="F9" s="806"/>
      <c r="G9" s="806"/>
      <c r="H9" s="806"/>
      <c r="I9" s="806"/>
      <c r="J9" s="806"/>
      <c r="K9" s="806"/>
      <c r="L9" s="806"/>
      <c r="M9" s="806"/>
      <c r="N9" s="806"/>
      <c r="O9" s="806"/>
      <c r="P9" s="807"/>
      <c r="Q9" s="808"/>
      <c r="R9" s="809"/>
      <c r="S9" s="809"/>
      <c r="T9" s="809"/>
      <c r="U9" s="809"/>
      <c r="V9" s="809"/>
      <c r="W9" s="809"/>
      <c r="X9" s="809"/>
      <c r="Y9" s="809"/>
      <c r="Z9" s="809"/>
      <c r="AA9" s="809"/>
      <c r="AB9" s="809"/>
      <c r="AC9" s="809"/>
      <c r="AD9" s="809"/>
      <c r="AE9" s="810"/>
      <c r="AF9" s="811"/>
      <c r="AG9" s="812"/>
      <c r="AH9" s="812"/>
      <c r="AI9" s="812"/>
      <c r="AJ9" s="813"/>
      <c r="AK9" s="793"/>
      <c r="AL9" s="794"/>
      <c r="AM9" s="794"/>
      <c r="AN9" s="794"/>
      <c r="AO9" s="794"/>
      <c r="AP9" s="794"/>
      <c r="AQ9" s="794"/>
      <c r="AR9" s="794"/>
      <c r="AS9" s="794"/>
      <c r="AT9" s="794"/>
      <c r="AU9" s="795"/>
      <c r="AV9" s="795"/>
      <c r="AW9" s="795"/>
      <c r="AX9" s="795"/>
      <c r="AY9" s="796"/>
      <c r="AZ9" s="228"/>
      <c r="BA9" s="228"/>
      <c r="BB9" s="228"/>
      <c r="BC9" s="228"/>
      <c r="BD9" s="228"/>
      <c r="BE9" s="229"/>
      <c r="BF9" s="229"/>
      <c r="BG9" s="229"/>
      <c r="BH9" s="229"/>
      <c r="BI9" s="229"/>
      <c r="BJ9" s="229"/>
      <c r="BK9" s="229"/>
      <c r="BL9" s="229"/>
      <c r="BM9" s="229"/>
      <c r="BN9" s="229"/>
      <c r="BO9" s="229"/>
      <c r="BP9" s="229"/>
      <c r="BQ9" s="234">
        <v>3</v>
      </c>
      <c r="BR9" s="235"/>
      <c r="BS9" s="797"/>
      <c r="BT9" s="798"/>
      <c r="BU9" s="798"/>
      <c r="BV9" s="798"/>
      <c r="BW9" s="798"/>
      <c r="BX9" s="798"/>
      <c r="BY9" s="798"/>
      <c r="BZ9" s="798"/>
      <c r="CA9" s="798"/>
      <c r="CB9" s="798"/>
      <c r="CC9" s="798"/>
      <c r="CD9" s="798"/>
      <c r="CE9" s="798"/>
      <c r="CF9" s="798"/>
      <c r="CG9" s="799"/>
      <c r="CH9" s="800"/>
      <c r="CI9" s="801"/>
      <c r="CJ9" s="801"/>
      <c r="CK9" s="801"/>
      <c r="CL9" s="802"/>
      <c r="CM9" s="800"/>
      <c r="CN9" s="801"/>
      <c r="CO9" s="801"/>
      <c r="CP9" s="801"/>
      <c r="CQ9" s="802"/>
      <c r="CR9" s="800"/>
      <c r="CS9" s="801"/>
      <c r="CT9" s="801"/>
      <c r="CU9" s="801"/>
      <c r="CV9" s="802"/>
      <c r="CW9" s="800"/>
      <c r="CX9" s="801"/>
      <c r="CY9" s="801"/>
      <c r="CZ9" s="801"/>
      <c r="DA9" s="802"/>
      <c r="DB9" s="800"/>
      <c r="DC9" s="801"/>
      <c r="DD9" s="801"/>
      <c r="DE9" s="801"/>
      <c r="DF9" s="802"/>
      <c r="DG9" s="800"/>
      <c r="DH9" s="801"/>
      <c r="DI9" s="801"/>
      <c r="DJ9" s="801"/>
      <c r="DK9" s="802"/>
      <c r="DL9" s="800"/>
      <c r="DM9" s="801"/>
      <c r="DN9" s="801"/>
      <c r="DO9" s="801"/>
      <c r="DP9" s="802"/>
      <c r="DQ9" s="800"/>
      <c r="DR9" s="801"/>
      <c r="DS9" s="801"/>
      <c r="DT9" s="801"/>
      <c r="DU9" s="802"/>
      <c r="DV9" s="797"/>
      <c r="DW9" s="798"/>
      <c r="DX9" s="798"/>
      <c r="DY9" s="798"/>
      <c r="DZ9" s="815"/>
      <c r="EA9" s="230"/>
    </row>
    <row r="10" spans="1:131" s="231" customFormat="1" ht="26.25" customHeight="1">
      <c r="A10" s="234">
        <v>4</v>
      </c>
      <c r="B10" s="805"/>
      <c r="C10" s="806"/>
      <c r="D10" s="806"/>
      <c r="E10" s="806"/>
      <c r="F10" s="806"/>
      <c r="G10" s="806"/>
      <c r="H10" s="806"/>
      <c r="I10" s="806"/>
      <c r="J10" s="806"/>
      <c r="K10" s="806"/>
      <c r="L10" s="806"/>
      <c r="M10" s="806"/>
      <c r="N10" s="806"/>
      <c r="O10" s="806"/>
      <c r="P10" s="807"/>
      <c r="Q10" s="808"/>
      <c r="R10" s="809"/>
      <c r="S10" s="809"/>
      <c r="T10" s="809"/>
      <c r="U10" s="809"/>
      <c r="V10" s="809"/>
      <c r="W10" s="809"/>
      <c r="X10" s="809"/>
      <c r="Y10" s="809"/>
      <c r="Z10" s="809"/>
      <c r="AA10" s="809"/>
      <c r="AB10" s="809"/>
      <c r="AC10" s="809"/>
      <c r="AD10" s="809"/>
      <c r="AE10" s="810"/>
      <c r="AF10" s="811"/>
      <c r="AG10" s="812"/>
      <c r="AH10" s="812"/>
      <c r="AI10" s="812"/>
      <c r="AJ10" s="813"/>
      <c r="AK10" s="793"/>
      <c r="AL10" s="794"/>
      <c r="AM10" s="794"/>
      <c r="AN10" s="794"/>
      <c r="AO10" s="794"/>
      <c r="AP10" s="794"/>
      <c r="AQ10" s="794"/>
      <c r="AR10" s="794"/>
      <c r="AS10" s="794"/>
      <c r="AT10" s="794"/>
      <c r="AU10" s="795"/>
      <c r="AV10" s="795"/>
      <c r="AW10" s="795"/>
      <c r="AX10" s="795"/>
      <c r="AY10" s="796"/>
      <c r="AZ10" s="228"/>
      <c r="BA10" s="228"/>
      <c r="BB10" s="228"/>
      <c r="BC10" s="228"/>
      <c r="BD10" s="228"/>
      <c r="BE10" s="229"/>
      <c r="BF10" s="229"/>
      <c r="BG10" s="229"/>
      <c r="BH10" s="229"/>
      <c r="BI10" s="229"/>
      <c r="BJ10" s="229"/>
      <c r="BK10" s="229"/>
      <c r="BL10" s="229"/>
      <c r="BM10" s="229"/>
      <c r="BN10" s="229"/>
      <c r="BO10" s="229"/>
      <c r="BP10" s="229"/>
      <c r="BQ10" s="234">
        <v>4</v>
      </c>
      <c r="BR10" s="235"/>
      <c r="BS10" s="797"/>
      <c r="BT10" s="798"/>
      <c r="BU10" s="798"/>
      <c r="BV10" s="798"/>
      <c r="BW10" s="798"/>
      <c r="BX10" s="798"/>
      <c r="BY10" s="798"/>
      <c r="BZ10" s="798"/>
      <c r="CA10" s="798"/>
      <c r="CB10" s="798"/>
      <c r="CC10" s="798"/>
      <c r="CD10" s="798"/>
      <c r="CE10" s="798"/>
      <c r="CF10" s="798"/>
      <c r="CG10" s="799"/>
      <c r="CH10" s="800"/>
      <c r="CI10" s="801"/>
      <c r="CJ10" s="801"/>
      <c r="CK10" s="801"/>
      <c r="CL10" s="802"/>
      <c r="CM10" s="800"/>
      <c r="CN10" s="801"/>
      <c r="CO10" s="801"/>
      <c r="CP10" s="801"/>
      <c r="CQ10" s="802"/>
      <c r="CR10" s="800"/>
      <c r="CS10" s="801"/>
      <c r="CT10" s="801"/>
      <c r="CU10" s="801"/>
      <c r="CV10" s="802"/>
      <c r="CW10" s="800"/>
      <c r="CX10" s="801"/>
      <c r="CY10" s="801"/>
      <c r="CZ10" s="801"/>
      <c r="DA10" s="802"/>
      <c r="DB10" s="800"/>
      <c r="DC10" s="801"/>
      <c r="DD10" s="801"/>
      <c r="DE10" s="801"/>
      <c r="DF10" s="802"/>
      <c r="DG10" s="800"/>
      <c r="DH10" s="801"/>
      <c r="DI10" s="801"/>
      <c r="DJ10" s="801"/>
      <c r="DK10" s="802"/>
      <c r="DL10" s="800"/>
      <c r="DM10" s="801"/>
      <c r="DN10" s="801"/>
      <c r="DO10" s="801"/>
      <c r="DP10" s="802"/>
      <c r="DQ10" s="800"/>
      <c r="DR10" s="801"/>
      <c r="DS10" s="801"/>
      <c r="DT10" s="801"/>
      <c r="DU10" s="802"/>
      <c r="DV10" s="797"/>
      <c r="DW10" s="798"/>
      <c r="DX10" s="798"/>
      <c r="DY10" s="798"/>
      <c r="DZ10" s="815"/>
      <c r="EA10" s="230"/>
    </row>
    <row r="11" spans="1:131" s="231" customFormat="1" ht="26.25" customHeight="1">
      <c r="A11" s="234">
        <v>5</v>
      </c>
      <c r="B11" s="805"/>
      <c r="C11" s="806"/>
      <c r="D11" s="806"/>
      <c r="E11" s="806"/>
      <c r="F11" s="806"/>
      <c r="G11" s="806"/>
      <c r="H11" s="806"/>
      <c r="I11" s="806"/>
      <c r="J11" s="806"/>
      <c r="K11" s="806"/>
      <c r="L11" s="806"/>
      <c r="M11" s="806"/>
      <c r="N11" s="806"/>
      <c r="O11" s="806"/>
      <c r="P11" s="807"/>
      <c r="Q11" s="808"/>
      <c r="R11" s="809"/>
      <c r="S11" s="809"/>
      <c r="T11" s="809"/>
      <c r="U11" s="809"/>
      <c r="V11" s="809"/>
      <c r="W11" s="809"/>
      <c r="X11" s="809"/>
      <c r="Y11" s="809"/>
      <c r="Z11" s="809"/>
      <c r="AA11" s="809"/>
      <c r="AB11" s="809"/>
      <c r="AC11" s="809"/>
      <c r="AD11" s="809"/>
      <c r="AE11" s="810"/>
      <c r="AF11" s="811"/>
      <c r="AG11" s="812"/>
      <c r="AH11" s="812"/>
      <c r="AI11" s="812"/>
      <c r="AJ11" s="813"/>
      <c r="AK11" s="793"/>
      <c r="AL11" s="794"/>
      <c r="AM11" s="794"/>
      <c r="AN11" s="794"/>
      <c r="AO11" s="794"/>
      <c r="AP11" s="794"/>
      <c r="AQ11" s="794"/>
      <c r="AR11" s="794"/>
      <c r="AS11" s="794"/>
      <c r="AT11" s="794"/>
      <c r="AU11" s="795"/>
      <c r="AV11" s="795"/>
      <c r="AW11" s="795"/>
      <c r="AX11" s="795"/>
      <c r="AY11" s="796"/>
      <c r="AZ11" s="228"/>
      <c r="BA11" s="228"/>
      <c r="BB11" s="228"/>
      <c r="BC11" s="228"/>
      <c r="BD11" s="228"/>
      <c r="BE11" s="229"/>
      <c r="BF11" s="229"/>
      <c r="BG11" s="229"/>
      <c r="BH11" s="229"/>
      <c r="BI11" s="229"/>
      <c r="BJ11" s="229"/>
      <c r="BK11" s="229"/>
      <c r="BL11" s="229"/>
      <c r="BM11" s="229"/>
      <c r="BN11" s="229"/>
      <c r="BO11" s="229"/>
      <c r="BP11" s="229"/>
      <c r="BQ11" s="234">
        <v>5</v>
      </c>
      <c r="BR11" s="235"/>
      <c r="BS11" s="797"/>
      <c r="BT11" s="798"/>
      <c r="BU11" s="798"/>
      <c r="BV11" s="798"/>
      <c r="BW11" s="798"/>
      <c r="BX11" s="798"/>
      <c r="BY11" s="798"/>
      <c r="BZ11" s="798"/>
      <c r="CA11" s="798"/>
      <c r="CB11" s="798"/>
      <c r="CC11" s="798"/>
      <c r="CD11" s="798"/>
      <c r="CE11" s="798"/>
      <c r="CF11" s="798"/>
      <c r="CG11" s="799"/>
      <c r="CH11" s="800"/>
      <c r="CI11" s="801"/>
      <c r="CJ11" s="801"/>
      <c r="CK11" s="801"/>
      <c r="CL11" s="802"/>
      <c r="CM11" s="800"/>
      <c r="CN11" s="801"/>
      <c r="CO11" s="801"/>
      <c r="CP11" s="801"/>
      <c r="CQ11" s="802"/>
      <c r="CR11" s="800"/>
      <c r="CS11" s="801"/>
      <c r="CT11" s="801"/>
      <c r="CU11" s="801"/>
      <c r="CV11" s="802"/>
      <c r="CW11" s="800"/>
      <c r="CX11" s="801"/>
      <c r="CY11" s="801"/>
      <c r="CZ11" s="801"/>
      <c r="DA11" s="802"/>
      <c r="DB11" s="800"/>
      <c r="DC11" s="801"/>
      <c r="DD11" s="801"/>
      <c r="DE11" s="801"/>
      <c r="DF11" s="802"/>
      <c r="DG11" s="800"/>
      <c r="DH11" s="801"/>
      <c r="DI11" s="801"/>
      <c r="DJ11" s="801"/>
      <c r="DK11" s="802"/>
      <c r="DL11" s="800"/>
      <c r="DM11" s="801"/>
      <c r="DN11" s="801"/>
      <c r="DO11" s="801"/>
      <c r="DP11" s="802"/>
      <c r="DQ11" s="800"/>
      <c r="DR11" s="801"/>
      <c r="DS11" s="801"/>
      <c r="DT11" s="801"/>
      <c r="DU11" s="802"/>
      <c r="DV11" s="797"/>
      <c r="DW11" s="798"/>
      <c r="DX11" s="798"/>
      <c r="DY11" s="798"/>
      <c r="DZ11" s="815"/>
      <c r="EA11" s="230"/>
    </row>
    <row r="12" spans="1:131" s="231" customFormat="1" ht="26.25" customHeight="1">
      <c r="A12" s="234">
        <v>6</v>
      </c>
      <c r="B12" s="805"/>
      <c r="C12" s="806"/>
      <c r="D12" s="806"/>
      <c r="E12" s="806"/>
      <c r="F12" s="806"/>
      <c r="G12" s="806"/>
      <c r="H12" s="806"/>
      <c r="I12" s="806"/>
      <c r="J12" s="806"/>
      <c r="K12" s="806"/>
      <c r="L12" s="806"/>
      <c r="M12" s="806"/>
      <c r="N12" s="806"/>
      <c r="O12" s="806"/>
      <c r="P12" s="807"/>
      <c r="Q12" s="808"/>
      <c r="R12" s="809"/>
      <c r="S12" s="809"/>
      <c r="T12" s="809"/>
      <c r="U12" s="809"/>
      <c r="V12" s="809"/>
      <c r="W12" s="809"/>
      <c r="X12" s="809"/>
      <c r="Y12" s="809"/>
      <c r="Z12" s="809"/>
      <c r="AA12" s="809"/>
      <c r="AB12" s="809"/>
      <c r="AC12" s="809"/>
      <c r="AD12" s="809"/>
      <c r="AE12" s="810"/>
      <c r="AF12" s="811"/>
      <c r="AG12" s="812"/>
      <c r="AH12" s="812"/>
      <c r="AI12" s="812"/>
      <c r="AJ12" s="813"/>
      <c r="AK12" s="793"/>
      <c r="AL12" s="794"/>
      <c r="AM12" s="794"/>
      <c r="AN12" s="794"/>
      <c r="AO12" s="794"/>
      <c r="AP12" s="794"/>
      <c r="AQ12" s="794"/>
      <c r="AR12" s="794"/>
      <c r="AS12" s="794"/>
      <c r="AT12" s="794"/>
      <c r="AU12" s="795"/>
      <c r="AV12" s="795"/>
      <c r="AW12" s="795"/>
      <c r="AX12" s="795"/>
      <c r="AY12" s="796"/>
      <c r="AZ12" s="228"/>
      <c r="BA12" s="228"/>
      <c r="BB12" s="228"/>
      <c r="BC12" s="228"/>
      <c r="BD12" s="228"/>
      <c r="BE12" s="229"/>
      <c r="BF12" s="229"/>
      <c r="BG12" s="229"/>
      <c r="BH12" s="229"/>
      <c r="BI12" s="229"/>
      <c r="BJ12" s="229"/>
      <c r="BK12" s="229"/>
      <c r="BL12" s="229"/>
      <c r="BM12" s="229"/>
      <c r="BN12" s="229"/>
      <c r="BO12" s="229"/>
      <c r="BP12" s="229"/>
      <c r="BQ12" s="234">
        <v>6</v>
      </c>
      <c r="BR12" s="235"/>
      <c r="BS12" s="797"/>
      <c r="BT12" s="798"/>
      <c r="BU12" s="798"/>
      <c r="BV12" s="798"/>
      <c r="BW12" s="798"/>
      <c r="BX12" s="798"/>
      <c r="BY12" s="798"/>
      <c r="BZ12" s="798"/>
      <c r="CA12" s="798"/>
      <c r="CB12" s="798"/>
      <c r="CC12" s="798"/>
      <c r="CD12" s="798"/>
      <c r="CE12" s="798"/>
      <c r="CF12" s="798"/>
      <c r="CG12" s="799"/>
      <c r="CH12" s="800"/>
      <c r="CI12" s="801"/>
      <c r="CJ12" s="801"/>
      <c r="CK12" s="801"/>
      <c r="CL12" s="802"/>
      <c r="CM12" s="800"/>
      <c r="CN12" s="801"/>
      <c r="CO12" s="801"/>
      <c r="CP12" s="801"/>
      <c r="CQ12" s="802"/>
      <c r="CR12" s="800"/>
      <c r="CS12" s="801"/>
      <c r="CT12" s="801"/>
      <c r="CU12" s="801"/>
      <c r="CV12" s="802"/>
      <c r="CW12" s="800"/>
      <c r="CX12" s="801"/>
      <c r="CY12" s="801"/>
      <c r="CZ12" s="801"/>
      <c r="DA12" s="802"/>
      <c r="DB12" s="800"/>
      <c r="DC12" s="801"/>
      <c r="DD12" s="801"/>
      <c r="DE12" s="801"/>
      <c r="DF12" s="802"/>
      <c r="DG12" s="800"/>
      <c r="DH12" s="801"/>
      <c r="DI12" s="801"/>
      <c r="DJ12" s="801"/>
      <c r="DK12" s="802"/>
      <c r="DL12" s="800"/>
      <c r="DM12" s="801"/>
      <c r="DN12" s="801"/>
      <c r="DO12" s="801"/>
      <c r="DP12" s="802"/>
      <c r="DQ12" s="800"/>
      <c r="DR12" s="801"/>
      <c r="DS12" s="801"/>
      <c r="DT12" s="801"/>
      <c r="DU12" s="802"/>
      <c r="DV12" s="797"/>
      <c r="DW12" s="798"/>
      <c r="DX12" s="798"/>
      <c r="DY12" s="798"/>
      <c r="DZ12" s="815"/>
      <c r="EA12" s="230"/>
    </row>
    <row r="13" spans="1:131" s="231" customFormat="1" ht="26.25" customHeight="1">
      <c r="A13" s="234">
        <v>7</v>
      </c>
      <c r="B13" s="805"/>
      <c r="C13" s="806"/>
      <c r="D13" s="806"/>
      <c r="E13" s="806"/>
      <c r="F13" s="806"/>
      <c r="G13" s="806"/>
      <c r="H13" s="806"/>
      <c r="I13" s="806"/>
      <c r="J13" s="806"/>
      <c r="K13" s="806"/>
      <c r="L13" s="806"/>
      <c r="M13" s="806"/>
      <c r="N13" s="806"/>
      <c r="O13" s="806"/>
      <c r="P13" s="807"/>
      <c r="Q13" s="808"/>
      <c r="R13" s="809"/>
      <c r="S13" s="809"/>
      <c r="T13" s="809"/>
      <c r="U13" s="809"/>
      <c r="V13" s="809"/>
      <c r="W13" s="809"/>
      <c r="X13" s="809"/>
      <c r="Y13" s="809"/>
      <c r="Z13" s="809"/>
      <c r="AA13" s="809"/>
      <c r="AB13" s="809"/>
      <c r="AC13" s="809"/>
      <c r="AD13" s="809"/>
      <c r="AE13" s="810"/>
      <c r="AF13" s="811"/>
      <c r="AG13" s="812"/>
      <c r="AH13" s="812"/>
      <c r="AI13" s="812"/>
      <c r="AJ13" s="813"/>
      <c r="AK13" s="793"/>
      <c r="AL13" s="794"/>
      <c r="AM13" s="794"/>
      <c r="AN13" s="794"/>
      <c r="AO13" s="794"/>
      <c r="AP13" s="794"/>
      <c r="AQ13" s="794"/>
      <c r="AR13" s="794"/>
      <c r="AS13" s="794"/>
      <c r="AT13" s="794"/>
      <c r="AU13" s="795"/>
      <c r="AV13" s="795"/>
      <c r="AW13" s="795"/>
      <c r="AX13" s="795"/>
      <c r="AY13" s="796"/>
      <c r="AZ13" s="228"/>
      <c r="BA13" s="228"/>
      <c r="BB13" s="228"/>
      <c r="BC13" s="228"/>
      <c r="BD13" s="228"/>
      <c r="BE13" s="229"/>
      <c r="BF13" s="229"/>
      <c r="BG13" s="229"/>
      <c r="BH13" s="229"/>
      <c r="BI13" s="229"/>
      <c r="BJ13" s="229"/>
      <c r="BK13" s="229"/>
      <c r="BL13" s="229"/>
      <c r="BM13" s="229"/>
      <c r="BN13" s="229"/>
      <c r="BO13" s="229"/>
      <c r="BP13" s="229"/>
      <c r="BQ13" s="234">
        <v>7</v>
      </c>
      <c r="BR13" s="235"/>
      <c r="BS13" s="797"/>
      <c r="BT13" s="798"/>
      <c r="BU13" s="798"/>
      <c r="BV13" s="798"/>
      <c r="BW13" s="798"/>
      <c r="BX13" s="798"/>
      <c r="BY13" s="798"/>
      <c r="BZ13" s="798"/>
      <c r="CA13" s="798"/>
      <c r="CB13" s="798"/>
      <c r="CC13" s="798"/>
      <c r="CD13" s="798"/>
      <c r="CE13" s="798"/>
      <c r="CF13" s="798"/>
      <c r="CG13" s="799"/>
      <c r="CH13" s="800"/>
      <c r="CI13" s="801"/>
      <c r="CJ13" s="801"/>
      <c r="CK13" s="801"/>
      <c r="CL13" s="802"/>
      <c r="CM13" s="800"/>
      <c r="CN13" s="801"/>
      <c r="CO13" s="801"/>
      <c r="CP13" s="801"/>
      <c r="CQ13" s="802"/>
      <c r="CR13" s="800"/>
      <c r="CS13" s="801"/>
      <c r="CT13" s="801"/>
      <c r="CU13" s="801"/>
      <c r="CV13" s="802"/>
      <c r="CW13" s="800"/>
      <c r="CX13" s="801"/>
      <c r="CY13" s="801"/>
      <c r="CZ13" s="801"/>
      <c r="DA13" s="802"/>
      <c r="DB13" s="800"/>
      <c r="DC13" s="801"/>
      <c r="DD13" s="801"/>
      <c r="DE13" s="801"/>
      <c r="DF13" s="802"/>
      <c r="DG13" s="800"/>
      <c r="DH13" s="801"/>
      <c r="DI13" s="801"/>
      <c r="DJ13" s="801"/>
      <c r="DK13" s="802"/>
      <c r="DL13" s="800"/>
      <c r="DM13" s="801"/>
      <c r="DN13" s="801"/>
      <c r="DO13" s="801"/>
      <c r="DP13" s="802"/>
      <c r="DQ13" s="800"/>
      <c r="DR13" s="801"/>
      <c r="DS13" s="801"/>
      <c r="DT13" s="801"/>
      <c r="DU13" s="802"/>
      <c r="DV13" s="797"/>
      <c r="DW13" s="798"/>
      <c r="DX13" s="798"/>
      <c r="DY13" s="798"/>
      <c r="DZ13" s="815"/>
      <c r="EA13" s="230"/>
    </row>
    <row r="14" spans="1:131" s="231" customFormat="1" ht="26.25" customHeight="1">
      <c r="A14" s="234">
        <v>8</v>
      </c>
      <c r="B14" s="805"/>
      <c r="C14" s="806"/>
      <c r="D14" s="806"/>
      <c r="E14" s="806"/>
      <c r="F14" s="806"/>
      <c r="G14" s="806"/>
      <c r="H14" s="806"/>
      <c r="I14" s="806"/>
      <c r="J14" s="806"/>
      <c r="K14" s="806"/>
      <c r="L14" s="806"/>
      <c r="M14" s="806"/>
      <c r="N14" s="806"/>
      <c r="O14" s="806"/>
      <c r="P14" s="807"/>
      <c r="Q14" s="808"/>
      <c r="R14" s="809"/>
      <c r="S14" s="809"/>
      <c r="T14" s="809"/>
      <c r="U14" s="809"/>
      <c r="V14" s="809"/>
      <c r="W14" s="809"/>
      <c r="X14" s="809"/>
      <c r="Y14" s="809"/>
      <c r="Z14" s="809"/>
      <c r="AA14" s="809"/>
      <c r="AB14" s="809"/>
      <c r="AC14" s="809"/>
      <c r="AD14" s="809"/>
      <c r="AE14" s="810"/>
      <c r="AF14" s="811"/>
      <c r="AG14" s="812"/>
      <c r="AH14" s="812"/>
      <c r="AI14" s="812"/>
      <c r="AJ14" s="813"/>
      <c r="AK14" s="793"/>
      <c r="AL14" s="794"/>
      <c r="AM14" s="794"/>
      <c r="AN14" s="794"/>
      <c r="AO14" s="794"/>
      <c r="AP14" s="794"/>
      <c r="AQ14" s="794"/>
      <c r="AR14" s="794"/>
      <c r="AS14" s="794"/>
      <c r="AT14" s="794"/>
      <c r="AU14" s="795"/>
      <c r="AV14" s="795"/>
      <c r="AW14" s="795"/>
      <c r="AX14" s="795"/>
      <c r="AY14" s="796"/>
      <c r="AZ14" s="228"/>
      <c r="BA14" s="228"/>
      <c r="BB14" s="228"/>
      <c r="BC14" s="228"/>
      <c r="BD14" s="228"/>
      <c r="BE14" s="229"/>
      <c r="BF14" s="229"/>
      <c r="BG14" s="229"/>
      <c r="BH14" s="229"/>
      <c r="BI14" s="229"/>
      <c r="BJ14" s="229"/>
      <c r="BK14" s="229"/>
      <c r="BL14" s="229"/>
      <c r="BM14" s="229"/>
      <c r="BN14" s="229"/>
      <c r="BO14" s="229"/>
      <c r="BP14" s="229"/>
      <c r="BQ14" s="234">
        <v>8</v>
      </c>
      <c r="BR14" s="235"/>
      <c r="BS14" s="797"/>
      <c r="BT14" s="798"/>
      <c r="BU14" s="798"/>
      <c r="BV14" s="798"/>
      <c r="BW14" s="798"/>
      <c r="BX14" s="798"/>
      <c r="BY14" s="798"/>
      <c r="BZ14" s="798"/>
      <c r="CA14" s="798"/>
      <c r="CB14" s="798"/>
      <c r="CC14" s="798"/>
      <c r="CD14" s="798"/>
      <c r="CE14" s="798"/>
      <c r="CF14" s="798"/>
      <c r="CG14" s="799"/>
      <c r="CH14" s="800"/>
      <c r="CI14" s="801"/>
      <c r="CJ14" s="801"/>
      <c r="CK14" s="801"/>
      <c r="CL14" s="802"/>
      <c r="CM14" s="800"/>
      <c r="CN14" s="801"/>
      <c r="CO14" s="801"/>
      <c r="CP14" s="801"/>
      <c r="CQ14" s="802"/>
      <c r="CR14" s="800"/>
      <c r="CS14" s="801"/>
      <c r="CT14" s="801"/>
      <c r="CU14" s="801"/>
      <c r="CV14" s="802"/>
      <c r="CW14" s="800"/>
      <c r="CX14" s="801"/>
      <c r="CY14" s="801"/>
      <c r="CZ14" s="801"/>
      <c r="DA14" s="802"/>
      <c r="DB14" s="800"/>
      <c r="DC14" s="801"/>
      <c r="DD14" s="801"/>
      <c r="DE14" s="801"/>
      <c r="DF14" s="802"/>
      <c r="DG14" s="800"/>
      <c r="DH14" s="801"/>
      <c r="DI14" s="801"/>
      <c r="DJ14" s="801"/>
      <c r="DK14" s="802"/>
      <c r="DL14" s="800"/>
      <c r="DM14" s="801"/>
      <c r="DN14" s="801"/>
      <c r="DO14" s="801"/>
      <c r="DP14" s="802"/>
      <c r="DQ14" s="800"/>
      <c r="DR14" s="801"/>
      <c r="DS14" s="801"/>
      <c r="DT14" s="801"/>
      <c r="DU14" s="802"/>
      <c r="DV14" s="797"/>
      <c r="DW14" s="798"/>
      <c r="DX14" s="798"/>
      <c r="DY14" s="798"/>
      <c r="DZ14" s="815"/>
      <c r="EA14" s="230"/>
    </row>
    <row r="15" spans="1:131" s="231" customFormat="1" ht="26.25" customHeight="1">
      <c r="A15" s="234">
        <v>9</v>
      </c>
      <c r="B15" s="805"/>
      <c r="C15" s="806"/>
      <c r="D15" s="806"/>
      <c r="E15" s="806"/>
      <c r="F15" s="806"/>
      <c r="G15" s="806"/>
      <c r="H15" s="806"/>
      <c r="I15" s="806"/>
      <c r="J15" s="806"/>
      <c r="K15" s="806"/>
      <c r="L15" s="806"/>
      <c r="M15" s="806"/>
      <c r="N15" s="806"/>
      <c r="O15" s="806"/>
      <c r="P15" s="807"/>
      <c r="Q15" s="808"/>
      <c r="R15" s="809"/>
      <c r="S15" s="809"/>
      <c r="T15" s="809"/>
      <c r="U15" s="809"/>
      <c r="V15" s="809"/>
      <c r="W15" s="809"/>
      <c r="X15" s="809"/>
      <c r="Y15" s="809"/>
      <c r="Z15" s="809"/>
      <c r="AA15" s="809"/>
      <c r="AB15" s="809"/>
      <c r="AC15" s="809"/>
      <c r="AD15" s="809"/>
      <c r="AE15" s="810"/>
      <c r="AF15" s="811"/>
      <c r="AG15" s="812"/>
      <c r="AH15" s="812"/>
      <c r="AI15" s="812"/>
      <c r="AJ15" s="813"/>
      <c r="AK15" s="793"/>
      <c r="AL15" s="794"/>
      <c r="AM15" s="794"/>
      <c r="AN15" s="794"/>
      <c r="AO15" s="794"/>
      <c r="AP15" s="794"/>
      <c r="AQ15" s="794"/>
      <c r="AR15" s="794"/>
      <c r="AS15" s="794"/>
      <c r="AT15" s="794"/>
      <c r="AU15" s="795"/>
      <c r="AV15" s="795"/>
      <c r="AW15" s="795"/>
      <c r="AX15" s="795"/>
      <c r="AY15" s="796"/>
      <c r="AZ15" s="228"/>
      <c r="BA15" s="228"/>
      <c r="BB15" s="228"/>
      <c r="BC15" s="228"/>
      <c r="BD15" s="228"/>
      <c r="BE15" s="229"/>
      <c r="BF15" s="229"/>
      <c r="BG15" s="229"/>
      <c r="BH15" s="229"/>
      <c r="BI15" s="229"/>
      <c r="BJ15" s="229"/>
      <c r="BK15" s="229"/>
      <c r="BL15" s="229"/>
      <c r="BM15" s="229"/>
      <c r="BN15" s="229"/>
      <c r="BO15" s="229"/>
      <c r="BP15" s="229"/>
      <c r="BQ15" s="234">
        <v>9</v>
      </c>
      <c r="BR15" s="235"/>
      <c r="BS15" s="797"/>
      <c r="BT15" s="798"/>
      <c r="BU15" s="798"/>
      <c r="BV15" s="798"/>
      <c r="BW15" s="798"/>
      <c r="BX15" s="798"/>
      <c r="BY15" s="798"/>
      <c r="BZ15" s="798"/>
      <c r="CA15" s="798"/>
      <c r="CB15" s="798"/>
      <c r="CC15" s="798"/>
      <c r="CD15" s="798"/>
      <c r="CE15" s="798"/>
      <c r="CF15" s="798"/>
      <c r="CG15" s="799"/>
      <c r="CH15" s="800"/>
      <c r="CI15" s="801"/>
      <c r="CJ15" s="801"/>
      <c r="CK15" s="801"/>
      <c r="CL15" s="802"/>
      <c r="CM15" s="800"/>
      <c r="CN15" s="801"/>
      <c r="CO15" s="801"/>
      <c r="CP15" s="801"/>
      <c r="CQ15" s="802"/>
      <c r="CR15" s="800"/>
      <c r="CS15" s="801"/>
      <c r="CT15" s="801"/>
      <c r="CU15" s="801"/>
      <c r="CV15" s="802"/>
      <c r="CW15" s="800"/>
      <c r="CX15" s="801"/>
      <c r="CY15" s="801"/>
      <c r="CZ15" s="801"/>
      <c r="DA15" s="802"/>
      <c r="DB15" s="800"/>
      <c r="DC15" s="801"/>
      <c r="DD15" s="801"/>
      <c r="DE15" s="801"/>
      <c r="DF15" s="802"/>
      <c r="DG15" s="800"/>
      <c r="DH15" s="801"/>
      <c r="DI15" s="801"/>
      <c r="DJ15" s="801"/>
      <c r="DK15" s="802"/>
      <c r="DL15" s="800"/>
      <c r="DM15" s="801"/>
      <c r="DN15" s="801"/>
      <c r="DO15" s="801"/>
      <c r="DP15" s="802"/>
      <c r="DQ15" s="800"/>
      <c r="DR15" s="801"/>
      <c r="DS15" s="801"/>
      <c r="DT15" s="801"/>
      <c r="DU15" s="802"/>
      <c r="DV15" s="797"/>
      <c r="DW15" s="798"/>
      <c r="DX15" s="798"/>
      <c r="DY15" s="798"/>
      <c r="DZ15" s="815"/>
      <c r="EA15" s="230"/>
    </row>
    <row r="16" spans="1:131" s="231" customFormat="1" ht="26.25" customHeight="1">
      <c r="A16" s="234">
        <v>10</v>
      </c>
      <c r="B16" s="805"/>
      <c r="C16" s="806"/>
      <c r="D16" s="806"/>
      <c r="E16" s="806"/>
      <c r="F16" s="806"/>
      <c r="G16" s="806"/>
      <c r="H16" s="806"/>
      <c r="I16" s="806"/>
      <c r="J16" s="806"/>
      <c r="K16" s="806"/>
      <c r="L16" s="806"/>
      <c r="M16" s="806"/>
      <c r="N16" s="806"/>
      <c r="O16" s="806"/>
      <c r="P16" s="807"/>
      <c r="Q16" s="808"/>
      <c r="R16" s="809"/>
      <c r="S16" s="809"/>
      <c r="T16" s="809"/>
      <c r="U16" s="809"/>
      <c r="V16" s="809"/>
      <c r="W16" s="809"/>
      <c r="X16" s="809"/>
      <c r="Y16" s="809"/>
      <c r="Z16" s="809"/>
      <c r="AA16" s="809"/>
      <c r="AB16" s="809"/>
      <c r="AC16" s="809"/>
      <c r="AD16" s="809"/>
      <c r="AE16" s="810"/>
      <c r="AF16" s="811"/>
      <c r="AG16" s="812"/>
      <c r="AH16" s="812"/>
      <c r="AI16" s="812"/>
      <c r="AJ16" s="813"/>
      <c r="AK16" s="793"/>
      <c r="AL16" s="794"/>
      <c r="AM16" s="794"/>
      <c r="AN16" s="794"/>
      <c r="AO16" s="794"/>
      <c r="AP16" s="794"/>
      <c r="AQ16" s="794"/>
      <c r="AR16" s="794"/>
      <c r="AS16" s="794"/>
      <c r="AT16" s="794"/>
      <c r="AU16" s="795"/>
      <c r="AV16" s="795"/>
      <c r="AW16" s="795"/>
      <c r="AX16" s="795"/>
      <c r="AY16" s="796"/>
      <c r="AZ16" s="228"/>
      <c r="BA16" s="228"/>
      <c r="BB16" s="228"/>
      <c r="BC16" s="228"/>
      <c r="BD16" s="228"/>
      <c r="BE16" s="229"/>
      <c r="BF16" s="229"/>
      <c r="BG16" s="229"/>
      <c r="BH16" s="229"/>
      <c r="BI16" s="229"/>
      <c r="BJ16" s="229"/>
      <c r="BK16" s="229"/>
      <c r="BL16" s="229"/>
      <c r="BM16" s="229"/>
      <c r="BN16" s="229"/>
      <c r="BO16" s="229"/>
      <c r="BP16" s="229"/>
      <c r="BQ16" s="234">
        <v>10</v>
      </c>
      <c r="BR16" s="235"/>
      <c r="BS16" s="797"/>
      <c r="BT16" s="798"/>
      <c r="BU16" s="798"/>
      <c r="BV16" s="798"/>
      <c r="BW16" s="798"/>
      <c r="BX16" s="798"/>
      <c r="BY16" s="798"/>
      <c r="BZ16" s="798"/>
      <c r="CA16" s="798"/>
      <c r="CB16" s="798"/>
      <c r="CC16" s="798"/>
      <c r="CD16" s="798"/>
      <c r="CE16" s="798"/>
      <c r="CF16" s="798"/>
      <c r="CG16" s="799"/>
      <c r="CH16" s="800"/>
      <c r="CI16" s="801"/>
      <c r="CJ16" s="801"/>
      <c r="CK16" s="801"/>
      <c r="CL16" s="802"/>
      <c r="CM16" s="800"/>
      <c r="CN16" s="801"/>
      <c r="CO16" s="801"/>
      <c r="CP16" s="801"/>
      <c r="CQ16" s="802"/>
      <c r="CR16" s="800"/>
      <c r="CS16" s="801"/>
      <c r="CT16" s="801"/>
      <c r="CU16" s="801"/>
      <c r="CV16" s="802"/>
      <c r="CW16" s="800"/>
      <c r="CX16" s="801"/>
      <c r="CY16" s="801"/>
      <c r="CZ16" s="801"/>
      <c r="DA16" s="802"/>
      <c r="DB16" s="800"/>
      <c r="DC16" s="801"/>
      <c r="DD16" s="801"/>
      <c r="DE16" s="801"/>
      <c r="DF16" s="802"/>
      <c r="DG16" s="800"/>
      <c r="DH16" s="801"/>
      <c r="DI16" s="801"/>
      <c r="DJ16" s="801"/>
      <c r="DK16" s="802"/>
      <c r="DL16" s="800"/>
      <c r="DM16" s="801"/>
      <c r="DN16" s="801"/>
      <c r="DO16" s="801"/>
      <c r="DP16" s="802"/>
      <c r="DQ16" s="800"/>
      <c r="DR16" s="801"/>
      <c r="DS16" s="801"/>
      <c r="DT16" s="801"/>
      <c r="DU16" s="802"/>
      <c r="DV16" s="797"/>
      <c r="DW16" s="798"/>
      <c r="DX16" s="798"/>
      <c r="DY16" s="798"/>
      <c r="DZ16" s="815"/>
      <c r="EA16" s="230"/>
    </row>
    <row r="17" spans="1:131" s="231" customFormat="1" ht="26.25" customHeight="1">
      <c r="A17" s="234">
        <v>11</v>
      </c>
      <c r="B17" s="805"/>
      <c r="C17" s="806"/>
      <c r="D17" s="806"/>
      <c r="E17" s="806"/>
      <c r="F17" s="806"/>
      <c r="G17" s="806"/>
      <c r="H17" s="806"/>
      <c r="I17" s="806"/>
      <c r="J17" s="806"/>
      <c r="K17" s="806"/>
      <c r="L17" s="806"/>
      <c r="M17" s="806"/>
      <c r="N17" s="806"/>
      <c r="O17" s="806"/>
      <c r="P17" s="807"/>
      <c r="Q17" s="808"/>
      <c r="R17" s="809"/>
      <c r="S17" s="809"/>
      <c r="T17" s="809"/>
      <c r="U17" s="809"/>
      <c r="V17" s="809"/>
      <c r="W17" s="809"/>
      <c r="X17" s="809"/>
      <c r="Y17" s="809"/>
      <c r="Z17" s="809"/>
      <c r="AA17" s="809"/>
      <c r="AB17" s="809"/>
      <c r="AC17" s="809"/>
      <c r="AD17" s="809"/>
      <c r="AE17" s="810"/>
      <c r="AF17" s="811"/>
      <c r="AG17" s="812"/>
      <c r="AH17" s="812"/>
      <c r="AI17" s="812"/>
      <c r="AJ17" s="813"/>
      <c r="AK17" s="793"/>
      <c r="AL17" s="794"/>
      <c r="AM17" s="794"/>
      <c r="AN17" s="794"/>
      <c r="AO17" s="794"/>
      <c r="AP17" s="794"/>
      <c r="AQ17" s="794"/>
      <c r="AR17" s="794"/>
      <c r="AS17" s="794"/>
      <c r="AT17" s="794"/>
      <c r="AU17" s="795"/>
      <c r="AV17" s="795"/>
      <c r="AW17" s="795"/>
      <c r="AX17" s="795"/>
      <c r="AY17" s="796"/>
      <c r="AZ17" s="228"/>
      <c r="BA17" s="228"/>
      <c r="BB17" s="228"/>
      <c r="BC17" s="228"/>
      <c r="BD17" s="228"/>
      <c r="BE17" s="229"/>
      <c r="BF17" s="229"/>
      <c r="BG17" s="229"/>
      <c r="BH17" s="229"/>
      <c r="BI17" s="229"/>
      <c r="BJ17" s="229"/>
      <c r="BK17" s="229"/>
      <c r="BL17" s="229"/>
      <c r="BM17" s="229"/>
      <c r="BN17" s="229"/>
      <c r="BO17" s="229"/>
      <c r="BP17" s="229"/>
      <c r="BQ17" s="234">
        <v>11</v>
      </c>
      <c r="BR17" s="235"/>
      <c r="BS17" s="797"/>
      <c r="BT17" s="798"/>
      <c r="BU17" s="798"/>
      <c r="BV17" s="798"/>
      <c r="BW17" s="798"/>
      <c r="BX17" s="798"/>
      <c r="BY17" s="798"/>
      <c r="BZ17" s="798"/>
      <c r="CA17" s="798"/>
      <c r="CB17" s="798"/>
      <c r="CC17" s="798"/>
      <c r="CD17" s="798"/>
      <c r="CE17" s="798"/>
      <c r="CF17" s="798"/>
      <c r="CG17" s="799"/>
      <c r="CH17" s="800"/>
      <c r="CI17" s="801"/>
      <c r="CJ17" s="801"/>
      <c r="CK17" s="801"/>
      <c r="CL17" s="802"/>
      <c r="CM17" s="800"/>
      <c r="CN17" s="801"/>
      <c r="CO17" s="801"/>
      <c r="CP17" s="801"/>
      <c r="CQ17" s="802"/>
      <c r="CR17" s="800"/>
      <c r="CS17" s="801"/>
      <c r="CT17" s="801"/>
      <c r="CU17" s="801"/>
      <c r="CV17" s="802"/>
      <c r="CW17" s="800"/>
      <c r="CX17" s="801"/>
      <c r="CY17" s="801"/>
      <c r="CZ17" s="801"/>
      <c r="DA17" s="802"/>
      <c r="DB17" s="800"/>
      <c r="DC17" s="801"/>
      <c r="DD17" s="801"/>
      <c r="DE17" s="801"/>
      <c r="DF17" s="802"/>
      <c r="DG17" s="800"/>
      <c r="DH17" s="801"/>
      <c r="DI17" s="801"/>
      <c r="DJ17" s="801"/>
      <c r="DK17" s="802"/>
      <c r="DL17" s="800"/>
      <c r="DM17" s="801"/>
      <c r="DN17" s="801"/>
      <c r="DO17" s="801"/>
      <c r="DP17" s="802"/>
      <c r="DQ17" s="800"/>
      <c r="DR17" s="801"/>
      <c r="DS17" s="801"/>
      <c r="DT17" s="801"/>
      <c r="DU17" s="802"/>
      <c r="DV17" s="797"/>
      <c r="DW17" s="798"/>
      <c r="DX17" s="798"/>
      <c r="DY17" s="798"/>
      <c r="DZ17" s="815"/>
      <c r="EA17" s="230"/>
    </row>
    <row r="18" spans="1:131" s="231" customFormat="1" ht="26.25" customHeight="1">
      <c r="A18" s="234">
        <v>12</v>
      </c>
      <c r="B18" s="805"/>
      <c r="C18" s="806"/>
      <c r="D18" s="806"/>
      <c r="E18" s="806"/>
      <c r="F18" s="806"/>
      <c r="G18" s="806"/>
      <c r="H18" s="806"/>
      <c r="I18" s="806"/>
      <c r="J18" s="806"/>
      <c r="K18" s="806"/>
      <c r="L18" s="806"/>
      <c r="M18" s="806"/>
      <c r="N18" s="806"/>
      <c r="O18" s="806"/>
      <c r="P18" s="807"/>
      <c r="Q18" s="808"/>
      <c r="R18" s="809"/>
      <c r="S18" s="809"/>
      <c r="T18" s="809"/>
      <c r="U18" s="809"/>
      <c r="V18" s="809"/>
      <c r="W18" s="809"/>
      <c r="X18" s="809"/>
      <c r="Y18" s="809"/>
      <c r="Z18" s="809"/>
      <c r="AA18" s="809"/>
      <c r="AB18" s="809"/>
      <c r="AC18" s="809"/>
      <c r="AD18" s="809"/>
      <c r="AE18" s="810"/>
      <c r="AF18" s="811"/>
      <c r="AG18" s="812"/>
      <c r="AH18" s="812"/>
      <c r="AI18" s="812"/>
      <c r="AJ18" s="813"/>
      <c r="AK18" s="793"/>
      <c r="AL18" s="794"/>
      <c r="AM18" s="794"/>
      <c r="AN18" s="794"/>
      <c r="AO18" s="794"/>
      <c r="AP18" s="794"/>
      <c r="AQ18" s="794"/>
      <c r="AR18" s="794"/>
      <c r="AS18" s="794"/>
      <c r="AT18" s="794"/>
      <c r="AU18" s="795"/>
      <c r="AV18" s="795"/>
      <c r="AW18" s="795"/>
      <c r="AX18" s="795"/>
      <c r="AY18" s="796"/>
      <c r="AZ18" s="228"/>
      <c r="BA18" s="228"/>
      <c r="BB18" s="228"/>
      <c r="BC18" s="228"/>
      <c r="BD18" s="228"/>
      <c r="BE18" s="229"/>
      <c r="BF18" s="229"/>
      <c r="BG18" s="229"/>
      <c r="BH18" s="229"/>
      <c r="BI18" s="229"/>
      <c r="BJ18" s="229"/>
      <c r="BK18" s="229"/>
      <c r="BL18" s="229"/>
      <c r="BM18" s="229"/>
      <c r="BN18" s="229"/>
      <c r="BO18" s="229"/>
      <c r="BP18" s="229"/>
      <c r="BQ18" s="234">
        <v>12</v>
      </c>
      <c r="BR18" s="235"/>
      <c r="BS18" s="797"/>
      <c r="BT18" s="798"/>
      <c r="BU18" s="798"/>
      <c r="BV18" s="798"/>
      <c r="BW18" s="798"/>
      <c r="BX18" s="798"/>
      <c r="BY18" s="798"/>
      <c r="BZ18" s="798"/>
      <c r="CA18" s="798"/>
      <c r="CB18" s="798"/>
      <c r="CC18" s="798"/>
      <c r="CD18" s="798"/>
      <c r="CE18" s="798"/>
      <c r="CF18" s="798"/>
      <c r="CG18" s="799"/>
      <c r="CH18" s="800"/>
      <c r="CI18" s="801"/>
      <c r="CJ18" s="801"/>
      <c r="CK18" s="801"/>
      <c r="CL18" s="802"/>
      <c r="CM18" s="800"/>
      <c r="CN18" s="801"/>
      <c r="CO18" s="801"/>
      <c r="CP18" s="801"/>
      <c r="CQ18" s="802"/>
      <c r="CR18" s="800"/>
      <c r="CS18" s="801"/>
      <c r="CT18" s="801"/>
      <c r="CU18" s="801"/>
      <c r="CV18" s="802"/>
      <c r="CW18" s="800"/>
      <c r="CX18" s="801"/>
      <c r="CY18" s="801"/>
      <c r="CZ18" s="801"/>
      <c r="DA18" s="802"/>
      <c r="DB18" s="800"/>
      <c r="DC18" s="801"/>
      <c r="DD18" s="801"/>
      <c r="DE18" s="801"/>
      <c r="DF18" s="802"/>
      <c r="DG18" s="800"/>
      <c r="DH18" s="801"/>
      <c r="DI18" s="801"/>
      <c r="DJ18" s="801"/>
      <c r="DK18" s="802"/>
      <c r="DL18" s="800"/>
      <c r="DM18" s="801"/>
      <c r="DN18" s="801"/>
      <c r="DO18" s="801"/>
      <c r="DP18" s="802"/>
      <c r="DQ18" s="800"/>
      <c r="DR18" s="801"/>
      <c r="DS18" s="801"/>
      <c r="DT18" s="801"/>
      <c r="DU18" s="802"/>
      <c r="DV18" s="797"/>
      <c r="DW18" s="798"/>
      <c r="DX18" s="798"/>
      <c r="DY18" s="798"/>
      <c r="DZ18" s="815"/>
      <c r="EA18" s="230"/>
    </row>
    <row r="19" spans="1:131" s="231" customFormat="1" ht="26.25" customHeight="1">
      <c r="A19" s="234">
        <v>13</v>
      </c>
      <c r="B19" s="805"/>
      <c r="C19" s="806"/>
      <c r="D19" s="806"/>
      <c r="E19" s="806"/>
      <c r="F19" s="806"/>
      <c r="G19" s="806"/>
      <c r="H19" s="806"/>
      <c r="I19" s="806"/>
      <c r="J19" s="806"/>
      <c r="K19" s="806"/>
      <c r="L19" s="806"/>
      <c r="M19" s="806"/>
      <c r="N19" s="806"/>
      <c r="O19" s="806"/>
      <c r="P19" s="807"/>
      <c r="Q19" s="808"/>
      <c r="R19" s="809"/>
      <c r="S19" s="809"/>
      <c r="T19" s="809"/>
      <c r="U19" s="809"/>
      <c r="V19" s="809"/>
      <c r="W19" s="809"/>
      <c r="X19" s="809"/>
      <c r="Y19" s="809"/>
      <c r="Z19" s="809"/>
      <c r="AA19" s="809"/>
      <c r="AB19" s="809"/>
      <c r="AC19" s="809"/>
      <c r="AD19" s="809"/>
      <c r="AE19" s="810"/>
      <c r="AF19" s="811"/>
      <c r="AG19" s="812"/>
      <c r="AH19" s="812"/>
      <c r="AI19" s="812"/>
      <c r="AJ19" s="813"/>
      <c r="AK19" s="793"/>
      <c r="AL19" s="794"/>
      <c r="AM19" s="794"/>
      <c r="AN19" s="794"/>
      <c r="AO19" s="794"/>
      <c r="AP19" s="794"/>
      <c r="AQ19" s="794"/>
      <c r="AR19" s="794"/>
      <c r="AS19" s="794"/>
      <c r="AT19" s="794"/>
      <c r="AU19" s="795"/>
      <c r="AV19" s="795"/>
      <c r="AW19" s="795"/>
      <c r="AX19" s="795"/>
      <c r="AY19" s="796"/>
      <c r="AZ19" s="228"/>
      <c r="BA19" s="228"/>
      <c r="BB19" s="228"/>
      <c r="BC19" s="228"/>
      <c r="BD19" s="228"/>
      <c r="BE19" s="229"/>
      <c r="BF19" s="229"/>
      <c r="BG19" s="229"/>
      <c r="BH19" s="229"/>
      <c r="BI19" s="229"/>
      <c r="BJ19" s="229"/>
      <c r="BK19" s="229"/>
      <c r="BL19" s="229"/>
      <c r="BM19" s="229"/>
      <c r="BN19" s="229"/>
      <c r="BO19" s="229"/>
      <c r="BP19" s="229"/>
      <c r="BQ19" s="234">
        <v>13</v>
      </c>
      <c r="BR19" s="235"/>
      <c r="BS19" s="797"/>
      <c r="BT19" s="798"/>
      <c r="BU19" s="798"/>
      <c r="BV19" s="798"/>
      <c r="BW19" s="798"/>
      <c r="BX19" s="798"/>
      <c r="BY19" s="798"/>
      <c r="BZ19" s="798"/>
      <c r="CA19" s="798"/>
      <c r="CB19" s="798"/>
      <c r="CC19" s="798"/>
      <c r="CD19" s="798"/>
      <c r="CE19" s="798"/>
      <c r="CF19" s="798"/>
      <c r="CG19" s="799"/>
      <c r="CH19" s="800"/>
      <c r="CI19" s="801"/>
      <c r="CJ19" s="801"/>
      <c r="CK19" s="801"/>
      <c r="CL19" s="802"/>
      <c r="CM19" s="800"/>
      <c r="CN19" s="801"/>
      <c r="CO19" s="801"/>
      <c r="CP19" s="801"/>
      <c r="CQ19" s="802"/>
      <c r="CR19" s="800"/>
      <c r="CS19" s="801"/>
      <c r="CT19" s="801"/>
      <c r="CU19" s="801"/>
      <c r="CV19" s="802"/>
      <c r="CW19" s="800"/>
      <c r="CX19" s="801"/>
      <c r="CY19" s="801"/>
      <c r="CZ19" s="801"/>
      <c r="DA19" s="802"/>
      <c r="DB19" s="800"/>
      <c r="DC19" s="801"/>
      <c r="DD19" s="801"/>
      <c r="DE19" s="801"/>
      <c r="DF19" s="802"/>
      <c r="DG19" s="800"/>
      <c r="DH19" s="801"/>
      <c r="DI19" s="801"/>
      <c r="DJ19" s="801"/>
      <c r="DK19" s="802"/>
      <c r="DL19" s="800"/>
      <c r="DM19" s="801"/>
      <c r="DN19" s="801"/>
      <c r="DO19" s="801"/>
      <c r="DP19" s="802"/>
      <c r="DQ19" s="800"/>
      <c r="DR19" s="801"/>
      <c r="DS19" s="801"/>
      <c r="DT19" s="801"/>
      <c r="DU19" s="802"/>
      <c r="DV19" s="797"/>
      <c r="DW19" s="798"/>
      <c r="DX19" s="798"/>
      <c r="DY19" s="798"/>
      <c r="DZ19" s="815"/>
      <c r="EA19" s="230"/>
    </row>
    <row r="20" spans="1:131" s="231" customFormat="1" ht="26.25" customHeight="1">
      <c r="A20" s="234">
        <v>14</v>
      </c>
      <c r="B20" s="805"/>
      <c r="C20" s="806"/>
      <c r="D20" s="806"/>
      <c r="E20" s="806"/>
      <c r="F20" s="806"/>
      <c r="G20" s="806"/>
      <c r="H20" s="806"/>
      <c r="I20" s="806"/>
      <c r="J20" s="806"/>
      <c r="K20" s="806"/>
      <c r="L20" s="806"/>
      <c r="M20" s="806"/>
      <c r="N20" s="806"/>
      <c r="O20" s="806"/>
      <c r="P20" s="807"/>
      <c r="Q20" s="808"/>
      <c r="R20" s="809"/>
      <c r="S20" s="809"/>
      <c r="T20" s="809"/>
      <c r="U20" s="809"/>
      <c r="V20" s="809"/>
      <c r="W20" s="809"/>
      <c r="X20" s="809"/>
      <c r="Y20" s="809"/>
      <c r="Z20" s="809"/>
      <c r="AA20" s="809"/>
      <c r="AB20" s="809"/>
      <c r="AC20" s="809"/>
      <c r="AD20" s="809"/>
      <c r="AE20" s="810"/>
      <c r="AF20" s="811"/>
      <c r="AG20" s="812"/>
      <c r="AH20" s="812"/>
      <c r="AI20" s="812"/>
      <c r="AJ20" s="813"/>
      <c r="AK20" s="793"/>
      <c r="AL20" s="794"/>
      <c r="AM20" s="794"/>
      <c r="AN20" s="794"/>
      <c r="AO20" s="794"/>
      <c r="AP20" s="794"/>
      <c r="AQ20" s="794"/>
      <c r="AR20" s="794"/>
      <c r="AS20" s="794"/>
      <c r="AT20" s="794"/>
      <c r="AU20" s="795"/>
      <c r="AV20" s="795"/>
      <c r="AW20" s="795"/>
      <c r="AX20" s="795"/>
      <c r="AY20" s="796"/>
      <c r="AZ20" s="228"/>
      <c r="BA20" s="228"/>
      <c r="BB20" s="228"/>
      <c r="BC20" s="228"/>
      <c r="BD20" s="228"/>
      <c r="BE20" s="229"/>
      <c r="BF20" s="229"/>
      <c r="BG20" s="229"/>
      <c r="BH20" s="229"/>
      <c r="BI20" s="229"/>
      <c r="BJ20" s="229"/>
      <c r="BK20" s="229"/>
      <c r="BL20" s="229"/>
      <c r="BM20" s="229"/>
      <c r="BN20" s="229"/>
      <c r="BO20" s="229"/>
      <c r="BP20" s="229"/>
      <c r="BQ20" s="234">
        <v>14</v>
      </c>
      <c r="BR20" s="235"/>
      <c r="BS20" s="797"/>
      <c r="BT20" s="798"/>
      <c r="BU20" s="798"/>
      <c r="BV20" s="798"/>
      <c r="BW20" s="798"/>
      <c r="BX20" s="798"/>
      <c r="BY20" s="798"/>
      <c r="BZ20" s="798"/>
      <c r="CA20" s="798"/>
      <c r="CB20" s="798"/>
      <c r="CC20" s="798"/>
      <c r="CD20" s="798"/>
      <c r="CE20" s="798"/>
      <c r="CF20" s="798"/>
      <c r="CG20" s="799"/>
      <c r="CH20" s="800"/>
      <c r="CI20" s="801"/>
      <c r="CJ20" s="801"/>
      <c r="CK20" s="801"/>
      <c r="CL20" s="802"/>
      <c r="CM20" s="800"/>
      <c r="CN20" s="801"/>
      <c r="CO20" s="801"/>
      <c r="CP20" s="801"/>
      <c r="CQ20" s="802"/>
      <c r="CR20" s="800"/>
      <c r="CS20" s="801"/>
      <c r="CT20" s="801"/>
      <c r="CU20" s="801"/>
      <c r="CV20" s="802"/>
      <c r="CW20" s="800"/>
      <c r="CX20" s="801"/>
      <c r="CY20" s="801"/>
      <c r="CZ20" s="801"/>
      <c r="DA20" s="802"/>
      <c r="DB20" s="800"/>
      <c r="DC20" s="801"/>
      <c r="DD20" s="801"/>
      <c r="DE20" s="801"/>
      <c r="DF20" s="802"/>
      <c r="DG20" s="800"/>
      <c r="DH20" s="801"/>
      <c r="DI20" s="801"/>
      <c r="DJ20" s="801"/>
      <c r="DK20" s="802"/>
      <c r="DL20" s="800"/>
      <c r="DM20" s="801"/>
      <c r="DN20" s="801"/>
      <c r="DO20" s="801"/>
      <c r="DP20" s="802"/>
      <c r="DQ20" s="800"/>
      <c r="DR20" s="801"/>
      <c r="DS20" s="801"/>
      <c r="DT20" s="801"/>
      <c r="DU20" s="802"/>
      <c r="DV20" s="797"/>
      <c r="DW20" s="798"/>
      <c r="DX20" s="798"/>
      <c r="DY20" s="798"/>
      <c r="DZ20" s="815"/>
      <c r="EA20" s="230"/>
    </row>
    <row r="21" spans="1:131" s="231" customFormat="1" ht="26.25" customHeight="1" thickBot="1">
      <c r="A21" s="234">
        <v>15</v>
      </c>
      <c r="B21" s="805"/>
      <c r="C21" s="806"/>
      <c r="D21" s="806"/>
      <c r="E21" s="806"/>
      <c r="F21" s="806"/>
      <c r="G21" s="806"/>
      <c r="H21" s="806"/>
      <c r="I21" s="806"/>
      <c r="J21" s="806"/>
      <c r="K21" s="806"/>
      <c r="L21" s="806"/>
      <c r="M21" s="806"/>
      <c r="N21" s="806"/>
      <c r="O21" s="806"/>
      <c r="P21" s="807"/>
      <c r="Q21" s="808"/>
      <c r="R21" s="809"/>
      <c r="S21" s="809"/>
      <c r="T21" s="809"/>
      <c r="U21" s="809"/>
      <c r="V21" s="809"/>
      <c r="W21" s="809"/>
      <c r="X21" s="809"/>
      <c r="Y21" s="809"/>
      <c r="Z21" s="809"/>
      <c r="AA21" s="809"/>
      <c r="AB21" s="809"/>
      <c r="AC21" s="809"/>
      <c r="AD21" s="809"/>
      <c r="AE21" s="810"/>
      <c r="AF21" s="811"/>
      <c r="AG21" s="812"/>
      <c r="AH21" s="812"/>
      <c r="AI21" s="812"/>
      <c r="AJ21" s="813"/>
      <c r="AK21" s="793"/>
      <c r="AL21" s="794"/>
      <c r="AM21" s="794"/>
      <c r="AN21" s="794"/>
      <c r="AO21" s="794"/>
      <c r="AP21" s="794"/>
      <c r="AQ21" s="794"/>
      <c r="AR21" s="794"/>
      <c r="AS21" s="794"/>
      <c r="AT21" s="794"/>
      <c r="AU21" s="795"/>
      <c r="AV21" s="795"/>
      <c r="AW21" s="795"/>
      <c r="AX21" s="795"/>
      <c r="AY21" s="796"/>
      <c r="AZ21" s="228"/>
      <c r="BA21" s="228"/>
      <c r="BB21" s="228"/>
      <c r="BC21" s="228"/>
      <c r="BD21" s="228"/>
      <c r="BE21" s="229"/>
      <c r="BF21" s="229"/>
      <c r="BG21" s="229"/>
      <c r="BH21" s="229"/>
      <c r="BI21" s="229"/>
      <c r="BJ21" s="229"/>
      <c r="BK21" s="229"/>
      <c r="BL21" s="229"/>
      <c r="BM21" s="229"/>
      <c r="BN21" s="229"/>
      <c r="BO21" s="229"/>
      <c r="BP21" s="229"/>
      <c r="BQ21" s="234">
        <v>15</v>
      </c>
      <c r="BR21" s="235"/>
      <c r="BS21" s="797"/>
      <c r="BT21" s="798"/>
      <c r="BU21" s="798"/>
      <c r="BV21" s="798"/>
      <c r="BW21" s="798"/>
      <c r="BX21" s="798"/>
      <c r="BY21" s="798"/>
      <c r="BZ21" s="798"/>
      <c r="CA21" s="798"/>
      <c r="CB21" s="798"/>
      <c r="CC21" s="798"/>
      <c r="CD21" s="798"/>
      <c r="CE21" s="798"/>
      <c r="CF21" s="798"/>
      <c r="CG21" s="799"/>
      <c r="CH21" s="800"/>
      <c r="CI21" s="801"/>
      <c r="CJ21" s="801"/>
      <c r="CK21" s="801"/>
      <c r="CL21" s="802"/>
      <c r="CM21" s="800"/>
      <c r="CN21" s="801"/>
      <c r="CO21" s="801"/>
      <c r="CP21" s="801"/>
      <c r="CQ21" s="802"/>
      <c r="CR21" s="800"/>
      <c r="CS21" s="801"/>
      <c r="CT21" s="801"/>
      <c r="CU21" s="801"/>
      <c r="CV21" s="802"/>
      <c r="CW21" s="800"/>
      <c r="CX21" s="801"/>
      <c r="CY21" s="801"/>
      <c r="CZ21" s="801"/>
      <c r="DA21" s="802"/>
      <c r="DB21" s="800"/>
      <c r="DC21" s="801"/>
      <c r="DD21" s="801"/>
      <c r="DE21" s="801"/>
      <c r="DF21" s="802"/>
      <c r="DG21" s="800"/>
      <c r="DH21" s="801"/>
      <c r="DI21" s="801"/>
      <c r="DJ21" s="801"/>
      <c r="DK21" s="802"/>
      <c r="DL21" s="800"/>
      <c r="DM21" s="801"/>
      <c r="DN21" s="801"/>
      <c r="DO21" s="801"/>
      <c r="DP21" s="802"/>
      <c r="DQ21" s="800"/>
      <c r="DR21" s="801"/>
      <c r="DS21" s="801"/>
      <c r="DT21" s="801"/>
      <c r="DU21" s="802"/>
      <c r="DV21" s="797"/>
      <c r="DW21" s="798"/>
      <c r="DX21" s="798"/>
      <c r="DY21" s="798"/>
      <c r="DZ21" s="815"/>
      <c r="EA21" s="230"/>
    </row>
    <row r="22" spans="1:131" s="231" customFormat="1" ht="26.25" customHeight="1">
      <c r="A22" s="234">
        <v>16</v>
      </c>
      <c r="B22" s="805"/>
      <c r="C22" s="806"/>
      <c r="D22" s="806"/>
      <c r="E22" s="806"/>
      <c r="F22" s="806"/>
      <c r="G22" s="806"/>
      <c r="H22" s="806"/>
      <c r="I22" s="806"/>
      <c r="J22" s="806"/>
      <c r="K22" s="806"/>
      <c r="L22" s="806"/>
      <c r="M22" s="806"/>
      <c r="N22" s="806"/>
      <c r="O22" s="806"/>
      <c r="P22" s="807"/>
      <c r="Q22" s="826"/>
      <c r="R22" s="827"/>
      <c r="S22" s="827"/>
      <c r="T22" s="827"/>
      <c r="U22" s="827"/>
      <c r="V22" s="827"/>
      <c r="W22" s="827"/>
      <c r="X22" s="827"/>
      <c r="Y22" s="827"/>
      <c r="Z22" s="827"/>
      <c r="AA22" s="827"/>
      <c r="AB22" s="827"/>
      <c r="AC22" s="827"/>
      <c r="AD22" s="827"/>
      <c r="AE22" s="828"/>
      <c r="AF22" s="811"/>
      <c r="AG22" s="812"/>
      <c r="AH22" s="812"/>
      <c r="AI22" s="812"/>
      <c r="AJ22" s="813"/>
      <c r="AK22" s="829"/>
      <c r="AL22" s="830"/>
      <c r="AM22" s="830"/>
      <c r="AN22" s="830"/>
      <c r="AO22" s="830"/>
      <c r="AP22" s="830"/>
      <c r="AQ22" s="830"/>
      <c r="AR22" s="830"/>
      <c r="AS22" s="830"/>
      <c r="AT22" s="830"/>
      <c r="AU22" s="831"/>
      <c r="AV22" s="831"/>
      <c r="AW22" s="831"/>
      <c r="AX22" s="831"/>
      <c r="AY22" s="832"/>
      <c r="AZ22" s="833" t="s">
        <v>319</v>
      </c>
      <c r="BA22" s="833"/>
      <c r="BB22" s="833"/>
      <c r="BC22" s="833"/>
      <c r="BD22" s="834"/>
      <c r="BE22" s="229"/>
      <c r="BF22" s="229"/>
      <c r="BG22" s="229"/>
      <c r="BH22" s="229"/>
      <c r="BI22" s="229"/>
      <c r="BJ22" s="229"/>
      <c r="BK22" s="229"/>
      <c r="BL22" s="229"/>
      <c r="BM22" s="229"/>
      <c r="BN22" s="229"/>
      <c r="BO22" s="229"/>
      <c r="BP22" s="229"/>
      <c r="BQ22" s="234">
        <v>16</v>
      </c>
      <c r="BR22" s="235"/>
      <c r="BS22" s="797"/>
      <c r="BT22" s="798"/>
      <c r="BU22" s="798"/>
      <c r="BV22" s="798"/>
      <c r="BW22" s="798"/>
      <c r="BX22" s="798"/>
      <c r="BY22" s="798"/>
      <c r="BZ22" s="798"/>
      <c r="CA22" s="798"/>
      <c r="CB22" s="798"/>
      <c r="CC22" s="798"/>
      <c r="CD22" s="798"/>
      <c r="CE22" s="798"/>
      <c r="CF22" s="798"/>
      <c r="CG22" s="799"/>
      <c r="CH22" s="800"/>
      <c r="CI22" s="801"/>
      <c r="CJ22" s="801"/>
      <c r="CK22" s="801"/>
      <c r="CL22" s="802"/>
      <c r="CM22" s="800"/>
      <c r="CN22" s="801"/>
      <c r="CO22" s="801"/>
      <c r="CP22" s="801"/>
      <c r="CQ22" s="802"/>
      <c r="CR22" s="800"/>
      <c r="CS22" s="801"/>
      <c r="CT22" s="801"/>
      <c r="CU22" s="801"/>
      <c r="CV22" s="802"/>
      <c r="CW22" s="800"/>
      <c r="CX22" s="801"/>
      <c r="CY22" s="801"/>
      <c r="CZ22" s="801"/>
      <c r="DA22" s="802"/>
      <c r="DB22" s="800"/>
      <c r="DC22" s="801"/>
      <c r="DD22" s="801"/>
      <c r="DE22" s="801"/>
      <c r="DF22" s="802"/>
      <c r="DG22" s="800"/>
      <c r="DH22" s="801"/>
      <c r="DI22" s="801"/>
      <c r="DJ22" s="801"/>
      <c r="DK22" s="802"/>
      <c r="DL22" s="800"/>
      <c r="DM22" s="801"/>
      <c r="DN22" s="801"/>
      <c r="DO22" s="801"/>
      <c r="DP22" s="802"/>
      <c r="DQ22" s="800"/>
      <c r="DR22" s="801"/>
      <c r="DS22" s="801"/>
      <c r="DT22" s="801"/>
      <c r="DU22" s="802"/>
      <c r="DV22" s="797"/>
      <c r="DW22" s="798"/>
      <c r="DX22" s="798"/>
      <c r="DY22" s="798"/>
      <c r="DZ22" s="815"/>
      <c r="EA22" s="230"/>
    </row>
    <row r="23" spans="1:131" s="231" customFormat="1" ht="26.25" customHeight="1" thickBot="1">
      <c r="A23" s="236" t="s">
        <v>320</v>
      </c>
      <c r="B23" s="816" t="s">
        <v>321</v>
      </c>
      <c r="C23" s="817"/>
      <c r="D23" s="817"/>
      <c r="E23" s="817"/>
      <c r="F23" s="817"/>
      <c r="G23" s="817"/>
      <c r="H23" s="817"/>
      <c r="I23" s="817"/>
      <c r="J23" s="817"/>
      <c r="K23" s="817"/>
      <c r="L23" s="817"/>
      <c r="M23" s="817"/>
      <c r="N23" s="817"/>
      <c r="O23" s="817"/>
      <c r="P23" s="818"/>
      <c r="Q23" s="819">
        <v>5581</v>
      </c>
      <c r="R23" s="820"/>
      <c r="S23" s="820"/>
      <c r="T23" s="820"/>
      <c r="U23" s="820"/>
      <c r="V23" s="820">
        <v>5344</v>
      </c>
      <c r="W23" s="820"/>
      <c r="X23" s="820"/>
      <c r="Y23" s="820"/>
      <c r="Z23" s="820"/>
      <c r="AA23" s="820">
        <v>236</v>
      </c>
      <c r="AB23" s="820"/>
      <c r="AC23" s="820"/>
      <c r="AD23" s="820"/>
      <c r="AE23" s="821"/>
      <c r="AF23" s="822">
        <v>226</v>
      </c>
      <c r="AG23" s="820"/>
      <c r="AH23" s="820"/>
      <c r="AI23" s="820"/>
      <c r="AJ23" s="823"/>
      <c r="AK23" s="824"/>
      <c r="AL23" s="825"/>
      <c r="AM23" s="825"/>
      <c r="AN23" s="825"/>
      <c r="AO23" s="825"/>
      <c r="AP23" s="820">
        <v>5521</v>
      </c>
      <c r="AQ23" s="820"/>
      <c r="AR23" s="820"/>
      <c r="AS23" s="820"/>
      <c r="AT23" s="820"/>
      <c r="AU23" s="836"/>
      <c r="AV23" s="836"/>
      <c r="AW23" s="836"/>
      <c r="AX23" s="836"/>
      <c r="AY23" s="837"/>
      <c r="AZ23" s="838" t="s">
        <v>322</v>
      </c>
      <c r="BA23" s="839"/>
      <c r="BB23" s="839"/>
      <c r="BC23" s="839"/>
      <c r="BD23" s="840"/>
      <c r="BE23" s="229"/>
      <c r="BF23" s="229"/>
      <c r="BG23" s="229"/>
      <c r="BH23" s="229"/>
      <c r="BI23" s="229"/>
      <c r="BJ23" s="229"/>
      <c r="BK23" s="229"/>
      <c r="BL23" s="229"/>
      <c r="BM23" s="229"/>
      <c r="BN23" s="229"/>
      <c r="BO23" s="229"/>
      <c r="BP23" s="229"/>
      <c r="BQ23" s="234">
        <v>17</v>
      </c>
      <c r="BR23" s="235"/>
      <c r="BS23" s="797"/>
      <c r="BT23" s="798"/>
      <c r="BU23" s="798"/>
      <c r="BV23" s="798"/>
      <c r="BW23" s="798"/>
      <c r="BX23" s="798"/>
      <c r="BY23" s="798"/>
      <c r="BZ23" s="798"/>
      <c r="CA23" s="798"/>
      <c r="CB23" s="798"/>
      <c r="CC23" s="798"/>
      <c r="CD23" s="798"/>
      <c r="CE23" s="798"/>
      <c r="CF23" s="798"/>
      <c r="CG23" s="799"/>
      <c r="CH23" s="800"/>
      <c r="CI23" s="801"/>
      <c r="CJ23" s="801"/>
      <c r="CK23" s="801"/>
      <c r="CL23" s="802"/>
      <c r="CM23" s="800"/>
      <c r="CN23" s="801"/>
      <c r="CO23" s="801"/>
      <c r="CP23" s="801"/>
      <c r="CQ23" s="802"/>
      <c r="CR23" s="800"/>
      <c r="CS23" s="801"/>
      <c r="CT23" s="801"/>
      <c r="CU23" s="801"/>
      <c r="CV23" s="802"/>
      <c r="CW23" s="800"/>
      <c r="CX23" s="801"/>
      <c r="CY23" s="801"/>
      <c r="CZ23" s="801"/>
      <c r="DA23" s="802"/>
      <c r="DB23" s="800"/>
      <c r="DC23" s="801"/>
      <c r="DD23" s="801"/>
      <c r="DE23" s="801"/>
      <c r="DF23" s="802"/>
      <c r="DG23" s="800"/>
      <c r="DH23" s="801"/>
      <c r="DI23" s="801"/>
      <c r="DJ23" s="801"/>
      <c r="DK23" s="802"/>
      <c r="DL23" s="800"/>
      <c r="DM23" s="801"/>
      <c r="DN23" s="801"/>
      <c r="DO23" s="801"/>
      <c r="DP23" s="802"/>
      <c r="DQ23" s="800"/>
      <c r="DR23" s="801"/>
      <c r="DS23" s="801"/>
      <c r="DT23" s="801"/>
      <c r="DU23" s="802"/>
      <c r="DV23" s="797"/>
      <c r="DW23" s="798"/>
      <c r="DX23" s="798"/>
      <c r="DY23" s="798"/>
      <c r="DZ23" s="815"/>
      <c r="EA23" s="230"/>
    </row>
    <row r="24" spans="1:131" s="231" customFormat="1" ht="26.25" customHeight="1">
      <c r="A24" s="835" t="s">
        <v>323</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28"/>
      <c r="BA24" s="228"/>
      <c r="BB24" s="228"/>
      <c r="BC24" s="228"/>
      <c r="BD24" s="228"/>
      <c r="BE24" s="229"/>
      <c r="BF24" s="229"/>
      <c r="BG24" s="229"/>
      <c r="BH24" s="229"/>
      <c r="BI24" s="229"/>
      <c r="BJ24" s="229"/>
      <c r="BK24" s="229"/>
      <c r="BL24" s="229"/>
      <c r="BM24" s="229"/>
      <c r="BN24" s="229"/>
      <c r="BO24" s="229"/>
      <c r="BP24" s="229"/>
      <c r="BQ24" s="234">
        <v>18</v>
      </c>
      <c r="BR24" s="235"/>
      <c r="BS24" s="797"/>
      <c r="BT24" s="798"/>
      <c r="BU24" s="798"/>
      <c r="BV24" s="798"/>
      <c r="BW24" s="798"/>
      <c r="BX24" s="798"/>
      <c r="BY24" s="798"/>
      <c r="BZ24" s="798"/>
      <c r="CA24" s="798"/>
      <c r="CB24" s="798"/>
      <c r="CC24" s="798"/>
      <c r="CD24" s="798"/>
      <c r="CE24" s="798"/>
      <c r="CF24" s="798"/>
      <c r="CG24" s="799"/>
      <c r="CH24" s="800"/>
      <c r="CI24" s="801"/>
      <c r="CJ24" s="801"/>
      <c r="CK24" s="801"/>
      <c r="CL24" s="802"/>
      <c r="CM24" s="800"/>
      <c r="CN24" s="801"/>
      <c r="CO24" s="801"/>
      <c r="CP24" s="801"/>
      <c r="CQ24" s="802"/>
      <c r="CR24" s="800"/>
      <c r="CS24" s="801"/>
      <c r="CT24" s="801"/>
      <c r="CU24" s="801"/>
      <c r="CV24" s="802"/>
      <c r="CW24" s="800"/>
      <c r="CX24" s="801"/>
      <c r="CY24" s="801"/>
      <c r="CZ24" s="801"/>
      <c r="DA24" s="802"/>
      <c r="DB24" s="800"/>
      <c r="DC24" s="801"/>
      <c r="DD24" s="801"/>
      <c r="DE24" s="801"/>
      <c r="DF24" s="802"/>
      <c r="DG24" s="800"/>
      <c r="DH24" s="801"/>
      <c r="DI24" s="801"/>
      <c r="DJ24" s="801"/>
      <c r="DK24" s="802"/>
      <c r="DL24" s="800"/>
      <c r="DM24" s="801"/>
      <c r="DN24" s="801"/>
      <c r="DO24" s="801"/>
      <c r="DP24" s="802"/>
      <c r="DQ24" s="800"/>
      <c r="DR24" s="801"/>
      <c r="DS24" s="801"/>
      <c r="DT24" s="801"/>
      <c r="DU24" s="802"/>
      <c r="DV24" s="797"/>
      <c r="DW24" s="798"/>
      <c r="DX24" s="798"/>
      <c r="DY24" s="798"/>
      <c r="DZ24" s="815"/>
      <c r="EA24" s="230"/>
    </row>
    <row r="25" spans="1:131" ht="26.25" customHeight="1" thickBot="1">
      <c r="A25" s="753" t="s">
        <v>324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797"/>
      <c r="BT25" s="798"/>
      <c r="BU25" s="798"/>
      <c r="BV25" s="798"/>
      <c r="BW25" s="798"/>
      <c r="BX25" s="798"/>
      <c r="BY25" s="798"/>
      <c r="BZ25" s="798"/>
      <c r="CA25" s="798"/>
      <c r="CB25" s="798"/>
      <c r="CC25" s="798"/>
      <c r="CD25" s="798"/>
      <c r="CE25" s="798"/>
      <c r="CF25" s="798"/>
      <c r="CG25" s="799"/>
      <c r="CH25" s="800"/>
      <c r="CI25" s="801"/>
      <c r="CJ25" s="801"/>
      <c r="CK25" s="801"/>
      <c r="CL25" s="802"/>
      <c r="CM25" s="800"/>
      <c r="CN25" s="801"/>
      <c r="CO25" s="801"/>
      <c r="CP25" s="801"/>
      <c r="CQ25" s="802"/>
      <c r="CR25" s="800"/>
      <c r="CS25" s="801"/>
      <c r="CT25" s="801"/>
      <c r="CU25" s="801"/>
      <c r="CV25" s="802"/>
      <c r="CW25" s="800"/>
      <c r="CX25" s="801"/>
      <c r="CY25" s="801"/>
      <c r="CZ25" s="801"/>
      <c r="DA25" s="802"/>
      <c r="DB25" s="800"/>
      <c r="DC25" s="801"/>
      <c r="DD25" s="801"/>
      <c r="DE25" s="801"/>
      <c r="DF25" s="802"/>
      <c r="DG25" s="800"/>
      <c r="DH25" s="801"/>
      <c r="DI25" s="801"/>
      <c r="DJ25" s="801"/>
      <c r="DK25" s="802"/>
      <c r="DL25" s="800"/>
      <c r="DM25" s="801"/>
      <c r="DN25" s="801"/>
      <c r="DO25" s="801"/>
      <c r="DP25" s="802"/>
      <c r="DQ25" s="800"/>
      <c r="DR25" s="801"/>
      <c r="DS25" s="801"/>
      <c r="DT25" s="801"/>
      <c r="DU25" s="802"/>
      <c r="DV25" s="797"/>
      <c r="DW25" s="798"/>
      <c r="DX25" s="798"/>
      <c r="DY25" s="798"/>
      <c r="DZ25" s="815"/>
      <c r="EA25" s="226"/>
    </row>
    <row r="26" spans="1:131" ht="26.25" customHeight="1">
      <c r="A26" s="755" t="s">
        <v>300</v>
      </c>
      <c r="B26" s="756"/>
      <c r="C26" s="756"/>
      <c r="D26" s="756"/>
      <c r="E26" s="756"/>
      <c r="F26" s="756"/>
      <c r="G26" s="756"/>
      <c r="H26" s="756"/>
      <c r="I26" s="756"/>
      <c r="J26" s="756"/>
      <c r="K26" s="756"/>
      <c r="L26" s="756"/>
      <c r="M26" s="756"/>
      <c r="N26" s="756"/>
      <c r="O26" s="756"/>
      <c r="P26" s="757"/>
      <c r="Q26" s="761" t="s">
        <v>325</v>
      </c>
      <c r="R26" s="762"/>
      <c r="S26" s="762"/>
      <c r="T26" s="762"/>
      <c r="U26" s="763"/>
      <c r="V26" s="761" t="s">
        <v>326</v>
      </c>
      <c r="W26" s="762"/>
      <c r="X26" s="762"/>
      <c r="Y26" s="762"/>
      <c r="Z26" s="763"/>
      <c r="AA26" s="761" t="s">
        <v>327</v>
      </c>
      <c r="AB26" s="762"/>
      <c r="AC26" s="762"/>
      <c r="AD26" s="762"/>
      <c r="AE26" s="762"/>
      <c r="AF26" s="841" t="s">
        <v>328</v>
      </c>
      <c r="AG26" s="842"/>
      <c r="AH26" s="842"/>
      <c r="AI26" s="842"/>
      <c r="AJ26" s="843"/>
      <c r="AK26" s="762" t="s">
        <v>329</v>
      </c>
      <c r="AL26" s="762"/>
      <c r="AM26" s="762"/>
      <c r="AN26" s="762"/>
      <c r="AO26" s="763"/>
      <c r="AP26" s="761" t="s">
        <v>330</v>
      </c>
      <c r="AQ26" s="762"/>
      <c r="AR26" s="762"/>
      <c r="AS26" s="762"/>
      <c r="AT26" s="763"/>
      <c r="AU26" s="761" t="s">
        <v>331</v>
      </c>
      <c r="AV26" s="762"/>
      <c r="AW26" s="762"/>
      <c r="AX26" s="762"/>
      <c r="AY26" s="763"/>
      <c r="AZ26" s="761" t="s">
        <v>332</v>
      </c>
      <c r="BA26" s="762"/>
      <c r="BB26" s="762"/>
      <c r="BC26" s="762"/>
      <c r="BD26" s="763"/>
      <c r="BE26" s="761" t="s">
        <v>307</v>
      </c>
      <c r="BF26" s="762"/>
      <c r="BG26" s="762"/>
      <c r="BH26" s="762"/>
      <c r="BI26" s="768"/>
      <c r="BJ26" s="228"/>
      <c r="BK26" s="228"/>
      <c r="BL26" s="228"/>
      <c r="BM26" s="228"/>
      <c r="BN26" s="228"/>
      <c r="BO26" s="237"/>
      <c r="BP26" s="237"/>
      <c r="BQ26" s="234">
        <v>20</v>
      </c>
      <c r="BR26" s="235"/>
      <c r="BS26" s="797"/>
      <c r="BT26" s="798"/>
      <c r="BU26" s="798"/>
      <c r="BV26" s="798"/>
      <c r="BW26" s="798"/>
      <c r="BX26" s="798"/>
      <c r="BY26" s="798"/>
      <c r="BZ26" s="798"/>
      <c r="CA26" s="798"/>
      <c r="CB26" s="798"/>
      <c r="CC26" s="798"/>
      <c r="CD26" s="798"/>
      <c r="CE26" s="798"/>
      <c r="CF26" s="798"/>
      <c r="CG26" s="799"/>
      <c r="CH26" s="800"/>
      <c r="CI26" s="801"/>
      <c r="CJ26" s="801"/>
      <c r="CK26" s="801"/>
      <c r="CL26" s="802"/>
      <c r="CM26" s="800"/>
      <c r="CN26" s="801"/>
      <c r="CO26" s="801"/>
      <c r="CP26" s="801"/>
      <c r="CQ26" s="802"/>
      <c r="CR26" s="800"/>
      <c r="CS26" s="801"/>
      <c r="CT26" s="801"/>
      <c r="CU26" s="801"/>
      <c r="CV26" s="802"/>
      <c r="CW26" s="800"/>
      <c r="CX26" s="801"/>
      <c r="CY26" s="801"/>
      <c r="CZ26" s="801"/>
      <c r="DA26" s="802"/>
      <c r="DB26" s="800"/>
      <c r="DC26" s="801"/>
      <c r="DD26" s="801"/>
      <c r="DE26" s="801"/>
      <c r="DF26" s="802"/>
      <c r="DG26" s="800"/>
      <c r="DH26" s="801"/>
      <c r="DI26" s="801"/>
      <c r="DJ26" s="801"/>
      <c r="DK26" s="802"/>
      <c r="DL26" s="800"/>
      <c r="DM26" s="801"/>
      <c r="DN26" s="801"/>
      <c r="DO26" s="801"/>
      <c r="DP26" s="802"/>
      <c r="DQ26" s="800"/>
      <c r="DR26" s="801"/>
      <c r="DS26" s="801"/>
      <c r="DT26" s="801"/>
      <c r="DU26" s="802"/>
      <c r="DV26" s="797"/>
      <c r="DW26" s="798"/>
      <c r="DX26" s="798"/>
      <c r="DY26" s="798"/>
      <c r="DZ26" s="815"/>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4"/>
      <c r="AG27" s="845"/>
      <c r="AH27" s="845"/>
      <c r="AI27" s="845"/>
      <c r="AJ27" s="846"/>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797"/>
      <c r="BT27" s="798"/>
      <c r="BU27" s="798"/>
      <c r="BV27" s="798"/>
      <c r="BW27" s="798"/>
      <c r="BX27" s="798"/>
      <c r="BY27" s="798"/>
      <c r="BZ27" s="798"/>
      <c r="CA27" s="798"/>
      <c r="CB27" s="798"/>
      <c r="CC27" s="798"/>
      <c r="CD27" s="798"/>
      <c r="CE27" s="798"/>
      <c r="CF27" s="798"/>
      <c r="CG27" s="799"/>
      <c r="CH27" s="800"/>
      <c r="CI27" s="801"/>
      <c r="CJ27" s="801"/>
      <c r="CK27" s="801"/>
      <c r="CL27" s="802"/>
      <c r="CM27" s="800"/>
      <c r="CN27" s="801"/>
      <c r="CO27" s="801"/>
      <c r="CP27" s="801"/>
      <c r="CQ27" s="802"/>
      <c r="CR27" s="800"/>
      <c r="CS27" s="801"/>
      <c r="CT27" s="801"/>
      <c r="CU27" s="801"/>
      <c r="CV27" s="802"/>
      <c r="CW27" s="800"/>
      <c r="CX27" s="801"/>
      <c r="CY27" s="801"/>
      <c r="CZ27" s="801"/>
      <c r="DA27" s="802"/>
      <c r="DB27" s="800"/>
      <c r="DC27" s="801"/>
      <c r="DD27" s="801"/>
      <c r="DE27" s="801"/>
      <c r="DF27" s="802"/>
      <c r="DG27" s="800"/>
      <c r="DH27" s="801"/>
      <c r="DI27" s="801"/>
      <c r="DJ27" s="801"/>
      <c r="DK27" s="802"/>
      <c r="DL27" s="800"/>
      <c r="DM27" s="801"/>
      <c r="DN27" s="801"/>
      <c r="DO27" s="801"/>
      <c r="DP27" s="802"/>
      <c r="DQ27" s="800"/>
      <c r="DR27" s="801"/>
      <c r="DS27" s="801"/>
      <c r="DT27" s="801"/>
      <c r="DU27" s="802"/>
      <c r="DV27" s="797"/>
      <c r="DW27" s="798"/>
      <c r="DX27" s="798"/>
      <c r="DY27" s="798"/>
      <c r="DZ27" s="815"/>
      <c r="EA27" s="226"/>
    </row>
    <row r="28" spans="1:131" ht="26.25" customHeight="1" thickTop="1">
      <c r="A28" s="238">
        <v>1</v>
      </c>
      <c r="B28" s="773" t="s">
        <v>534</v>
      </c>
      <c r="C28" s="774"/>
      <c r="D28" s="774"/>
      <c r="E28" s="774"/>
      <c r="F28" s="774"/>
      <c r="G28" s="774"/>
      <c r="H28" s="774"/>
      <c r="I28" s="774"/>
      <c r="J28" s="774"/>
      <c r="K28" s="774"/>
      <c r="L28" s="774"/>
      <c r="M28" s="774"/>
      <c r="N28" s="774"/>
      <c r="O28" s="774"/>
      <c r="P28" s="775"/>
      <c r="Q28" s="849">
        <v>560</v>
      </c>
      <c r="R28" s="850"/>
      <c r="S28" s="850"/>
      <c r="T28" s="850"/>
      <c r="U28" s="850"/>
      <c r="V28" s="850">
        <v>536</v>
      </c>
      <c r="W28" s="850"/>
      <c r="X28" s="850"/>
      <c r="Y28" s="850"/>
      <c r="Z28" s="850"/>
      <c r="AA28" s="850">
        <v>24</v>
      </c>
      <c r="AB28" s="850"/>
      <c r="AC28" s="850"/>
      <c r="AD28" s="850"/>
      <c r="AE28" s="851"/>
      <c r="AF28" s="852">
        <v>24</v>
      </c>
      <c r="AG28" s="850"/>
      <c r="AH28" s="850"/>
      <c r="AI28" s="850"/>
      <c r="AJ28" s="853"/>
      <c r="AK28" s="854">
        <v>63</v>
      </c>
      <c r="AL28" s="855"/>
      <c r="AM28" s="855"/>
      <c r="AN28" s="855"/>
      <c r="AO28" s="855"/>
      <c r="AP28" s="855" t="s">
        <v>524</v>
      </c>
      <c r="AQ28" s="855"/>
      <c r="AR28" s="855"/>
      <c r="AS28" s="855"/>
      <c r="AT28" s="855"/>
      <c r="AU28" s="855" t="s">
        <v>524</v>
      </c>
      <c r="AV28" s="855"/>
      <c r="AW28" s="855"/>
      <c r="AX28" s="855"/>
      <c r="AY28" s="855"/>
      <c r="AZ28" s="856" t="s">
        <v>520</v>
      </c>
      <c r="BA28" s="856"/>
      <c r="BB28" s="856"/>
      <c r="BC28" s="856"/>
      <c r="BD28" s="856"/>
      <c r="BE28" s="847"/>
      <c r="BF28" s="847"/>
      <c r="BG28" s="847"/>
      <c r="BH28" s="847"/>
      <c r="BI28" s="848"/>
      <c r="BJ28" s="228"/>
      <c r="BK28" s="228"/>
      <c r="BL28" s="228"/>
      <c r="BM28" s="228"/>
      <c r="BN28" s="228"/>
      <c r="BO28" s="237"/>
      <c r="BP28" s="237"/>
      <c r="BQ28" s="234">
        <v>22</v>
      </c>
      <c r="BR28" s="235"/>
      <c r="BS28" s="797"/>
      <c r="BT28" s="798"/>
      <c r="BU28" s="798"/>
      <c r="BV28" s="798"/>
      <c r="BW28" s="798"/>
      <c r="BX28" s="798"/>
      <c r="BY28" s="798"/>
      <c r="BZ28" s="798"/>
      <c r="CA28" s="798"/>
      <c r="CB28" s="798"/>
      <c r="CC28" s="798"/>
      <c r="CD28" s="798"/>
      <c r="CE28" s="798"/>
      <c r="CF28" s="798"/>
      <c r="CG28" s="799"/>
      <c r="CH28" s="800"/>
      <c r="CI28" s="801"/>
      <c r="CJ28" s="801"/>
      <c r="CK28" s="801"/>
      <c r="CL28" s="802"/>
      <c r="CM28" s="800"/>
      <c r="CN28" s="801"/>
      <c r="CO28" s="801"/>
      <c r="CP28" s="801"/>
      <c r="CQ28" s="802"/>
      <c r="CR28" s="800"/>
      <c r="CS28" s="801"/>
      <c r="CT28" s="801"/>
      <c r="CU28" s="801"/>
      <c r="CV28" s="802"/>
      <c r="CW28" s="800"/>
      <c r="CX28" s="801"/>
      <c r="CY28" s="801"/>
      <c r="CZ28" s="801"/>
      <c r="DA28" s="802"/>
      <c r="DB28" s="800"/>
      <c r="DC28" s="801"/>
      <c r="DD28" s="801"/>
      <c r="DE28" s="801"/>
      <c r="DF28" s="802"/>
      <c r="DG28" s="800"/>
      <c r="DH28" s="801"/>
      <c r="DI28" s="801"/>
      <c r="DJ28" s="801"/>
      <c r="DK28" s="802"/>
      <c r="DL28" s="800"/>
      <c r="DM28" s="801"/>
      <c r="DN28" s="801"/>
      <c r="DO28" s="801"/>
      <c r="DP28" s="802"/>
      <c r="DQ28" s="800"/>
      <c r="DR28" s="801"/>
      <c r="DS28" s="801"/>
      <c r="DT28" s="801"/>
      <c r="DU28" s="802"/>
      <c r="DV28" s="797"/>
      <c r="DW28" s="798"/>
      <c r="DX28" s="798"/>
      <c r="DY28" s="798"/>
      <c r="DZ28" s="815"/>
      <c r="EA28" s="226"/>
    </row>
    <row r="29" spans="1:131" ht="26.25" customHeight="1">
      <c r="A29" s="238">
        <v>2</v>
      </c>
      <c r="B29" s="805" t="s">
        <v>535</v>
      </c>
      <c r="C29" s="806"/>
      <c r="D29" s="806"/>
      <c r="E29" s="806"/>
      <c r="F29" s="806"/>
      <c r="G29" s="806"/>
      <c r="H29" s="806"/>
      <c r="I29" s="806"/>
      <c r="J29" s="806"/>
      <c r="K29" s="806"/>
      <c r="L29" s="806"/>
      <c r="M29" s="806"/>
      <c r="N29" s="806"/>
      <c r="O29" s="806"/>
      <c r="P29" s="807"/>
      <c r="Q29" s="808">
        <v>309</v>
      </c>
      <c r="R29" s="809"/>
      <c r="S29" s="809"/>
      <c r="T29" s="809"/>
      <c r="U29" s="809"/>
      <c r="V29" s="809">
        <v>302</v>
      </c>
      <c r="W29" s="809"/>
      <c r="X29" s="809"/>
      <c r="Y29" s="809"/>
      <c r="Z29" s="809"/>
      <c r="AA29" s="809">
        <v>6</v>
      </c>
      <c r="AB29" s="809"/>
      <c r="AC29" s="809"/>
      <c r="AD29" s="809"/>
      <c r="AE29" s="810"/>
      <c r="AF29" s="811">
        <v>6</v>
      </c>
      <c r="AG29" s="812"/>
      <c r="AH29" s="812"/>
      <c r="AI29" s="812"/>
      <c r="AJ29" s="813"/>
      <c r="AK29" s="861">
        <v>99</v>
      </c>
      <c r="AL29" s="857"/>
      <c r="AM29" s="857"/>
      <c r="AN29" s="857"/>
      <c r="AO29" s="857"/>
      <c r="AP29" s="857">
        <v>184</v>
      </c>
      <c r="AQ29" s="857"/>
      <c r="AR29" s="857"/>
      <c r="AS29" s="857"/>
      <c r="AT29" s="857"/>
      <c r="AU29" s="857">
        <v>70</v>
      </c>
      <c r="AV29" s="857"/>
      <c r="AW29" s="857"/>
      <c r="AX29" s="857"/>
      <c r="AY29" s="857"/>
      <c r="AZ29" s="858" t="s">
        <v>520</v>
      </c>
      <c r="BA29" s="858"/>
      <c r="BB29" s="858"/>
      <c r="BC29" s="858"/>
      <c r="BD29" s="858"/>
      <c r="BE29" s="859"/>
      <c r="BF29" s="859"/>
      <c r="BG29" s="859"/>
      <c r="BH29" s="859"/>
      <c r="BI29" s="860"/>
      <c r="BJ29" s="228"/>
      <c r="BK29" s="228"/>
      <c r="BL29" s="228"/>
      <c r="BM29" s="228"/>
      <c r="BN29" s="228"/>
      <c r="BO29" s="237"/>
      <c r="BP29" s="237"/>
      <c r="BQ29" s="234">
        <v>23</v>
      </c>
      <c r="BR29" s="235"/>
      <c r="BS29" s="797"/>
      <c r="BT29" s="798"/>
      <c r="BU29" s="798"/>
      <c r="BV29" s="798"/>
      <c r="BW29" s="798"/>
      <c r="BX29" s="798"/>
      <c r="BY29" s="798"/>
      <c r="BZ29" s="798"/>
      <c r="CA29" s="798"/>
      <c r="CB29" s="798"/>
      <c r="CC29" s="798"/>
      <c r="CD29" s="798"/>
      <c r="CE29" s="798"/>
      <c r="CF29" s="798"/>
      <c r="CG29" s="799"/>
      <c r="CH29" s="800"/>
      <c r="CI29" s="801"/>
      <c r="CJ29" s="801"/>
      <c r="CK29" s="801"/>
      <c r="CL29" s="802"/>
      <c r="CM29" s="800"/>
      <c r="CN29" s="801"/>
      <c r="CO29" s="801"/>
      <c r="CP29" s="801"/>
      <c r="CQ29" s="802"/>
      <c r="CR29" s="800"/>
      <c r="CS29" s="801"/>
      <c r="CT29" s="801"/>
      <c r="CU29" s="801"/>
      <c r="CV29" s="802"/>
      <c r="CW29" s="800"/>
      <c r="CX29" s="801"/>
      <c r="CY29" s="801"/>
      <c r="CZ29" s="801"/>
      <c r="DA29" s="802"/>
      <c r="DB29" s="800"/>
      <c r="DC29" s="801"/>
      <c r="DD29" s="801"/>
      <c r="DE29" s="801"/>
      <c r="DF29" s="802"/>
      <c r="DG29" s="800"/>
      <c r="DH29" s="801"/>
      <c r="DI29" s="801"/>
      <c r="DJ29" s="801"/>
      <c r="DK29" s="802"/>
      <c r="DL29" s="800"/>
      <c r="DM29" s="801"/>
      <c r="DN29" s="801"/>
      <c r="DO29" s="801"/>
      <c r="DP29" s="802"/>
      <c r="DQ29" s="800"/>
      <c r="DR29" s="801"/>
      <c r="DS29" s="801"/>
      <c r="DT29" s="801"/>
      <c r="DU29" s="802"/>
      <c r="DV29" s="797"/>
      <c r="DW29" s="798"/>
      <c r="DX29" s="798"/>
      <c r="DY29" s="798"/>
      <c r="DZ29" s="815"/>
      <c r="EA29" s="226"/>
    </row>
    <row r="30" spans="1:131" ht="26.25" customHeight="1">
      <c r="A30" s="238">
        <v>3</v>
      </c>
      <c r="B30" s="805" t="s">
        <v>333</v>
      </c>
      <c r="C30" s="806"/>
      <c r="D30" s="806"/>
      <c r="E30" s="806"/>
      <c r="F30" s="806"/>
      <c r="G30" s="806"/>
      <c r="H30" s="806"/>
      <c r="I30" s="806"/>
      <c r="J30" s="806"/>
      <c r="K30" s="806"/>
      <c r="L30" s="806"/>
      <c r="M30" s="806"/>
      <c r="N30" s="806"/>
      <c r="O30" s="806"/>
      <c r="P30" s="807"/>
      <c r="Q30" s="808">
        <v>761</v>
      </c>
      <c r="R30" s="809"/>
      <c r="S30" s="809"/>
      <c r="T30" s="809"/>
      <c r="U30" s="809"/>
      <c r="V30" s="809">
        <v>735</v>
      </c>
      <c r="W30" s="809"/>
      <c r="X30" s="809"/>
      <c r="Y30" s="809"/>
      <c r="Z30" s="809"/>
      <c r="AA30" s="809">
        <v>26</v>
      </c>
      <c r="AB30" s="809"/>
      <c r="AC30" s="809"/>
      <c r="AD30" s="809"/>
      <c r="AE30" s="810"/>
      <c r="AF30" s="811">
        <v>26</v>
      </c>
      <c r="AG30" s="812"/>
      <c r="AH30" s="812"/>
      <c r="AI30" s="812"/>
      <c r="AJ30" s="813"/>
      <c r="AK30" s="861">
        <v>124</v>
      </c>
      <c r="AL30" s="857"/>
      <c r="AM30" s="857"/>
      <c r="AN30" s="857"/>
      <c r="AO30" s="857"/>
      <c r="AP30" s="857" t="s">
        <v>520</v>
      </c>
      <c r="AQ30" s="857"/>
      <c r="AR30" s="857"/>
      <c r="AS30" s="857"/>
      <c r="AT30" s="857"/>
      <c r="AU30" s="857" t="s">
        <v>520</v>
      </c>
      <c r="AV30" s="857"/>
      <c r="AW30" s="857"/>
      <c r="AX30" s="857"/>
      <c r="AY30" s="857"/>
      <c r="AZ30" s="858" t="s">
        <v>538</v>
      </c>
      <c r="BA30" s="858"/>
      <c r="BB30" s="858"/>
      <c r="BC30" s="858"/>
      <c r="BD30" s="858"/>
      <c r="BE30" s="859"/>
      <c r="BF30" s="859"/>
      <c r="BG30" s="859"/>
      <c r="BH30" s="859"/>
      <c r="BI30" s="860"/>
      <c r="BJ30" s="228"/>
      <c r="BK30" s="228"/>
      <c r="BL30" s="228"/>
      <c r="BM30" s="228"/>
      <c r="BN30" s="228"/>
      <c r="BO30" s="237"/>
      <c r="BP30" s="237"/>
      <c r="BQ30" s="234">
        <v>24</v>
      </c>
      <c r="BR30" s="235"/>
      <c r="BS30" s="797"/>
      <c r="BT30" s="798"/>
      <c r="BU30" s="798"/>
      <c r="BV30" s="798"/>
      <c r="BW30" s="798"/>
      <c r="BX30" s="798"/>
      <c r="BY30" s="798"/>
      <c r="BZ30" s="798"/>
      <c r="CA30" s="798"/>
      <c r="CB30" s="798"/>
      <c r="CC30" s="798"/>
      <c r="CD30" s="798"/>
      <c r="CE30" s="798"/>
      <c r="CF30" s="798"/>
      <c r="CG30" s="799"/>
      <c r="CH30" s="800"/>
      <c r="CI30" s="801"/>
      <c r="CJ30" s="801"/>
      <c r="CK30" s="801"/>
      <c r="CL30" s="802"/>
      <c r="CM30" s="800"/>
      <c r="CN30" s="801"/>
      <c r="CO30" s="801"/>
      <c r="CP30" s="801"/>
      <c r="CQ30" s="802"/>
      <c r="CR30" s="800"/>
      <c r="CS30" s="801"/>
      <c r="CT30" s="801"/>
      <c r="CU30" s="801"/>
      <c r="CV30" s="802"/>
      <c r="CW30" s="800"/>
      <c r="CX30" s="801"/>
      <c r="CY30" s="801"/>
      <c r="CZ30" s="801"/>
      <c r="DA30" s="802"/>
      <c r="DB30" s="800"/>
      <c r="DC30" s="801"/>
      <c r="DD30" s="801"/>
      <c r="DE30" s="801"/>
      <c r="DF30" s="802"/>
      <c r="DG30" s="800"/>
      <c r="DH30" s="801"/>
      <c r="DI30" s="801"/>
      <c r="DJ30" s="801"/>
      <c r="DK30" s="802"/>
      <c r="DL30" s="800"/>
      <c r="DM30" s="801"/>
      <c r="DN30" s="801"/>
      <c r="DO30" s="801"/>
      <c r="DP30" s="802"/>
      <c r="DQ30" s="800"/>
      <c r="DR30" s="801"/>
      <c r="DS30" s="801"/>
      <c r="DT30" s="801"/>
      <c r="DU30" s="802"/>
      <c r="DV30" s="797"/>
      <c r="DW30" s="798"/>
      <c r="DX30" s="798"/>
      <c r="DY30" s="798"/>
      <c r="DZ30" s="815"/>
      <c r="EA30" s="226"/>
    </row>
    <row r="31" spans="1:131" ht="26.25" customHeight="1">
      <c r="A31" s="238">
        <v>4</v>
      </c>
      <c r="B31" s="805" t="s">
        <v>536</v>
      </c>
      <c r="C31" s="806"/>
      <c r="D31" s="806"/>
      <c r="E31" s="806"/>
      <c r="F31" s="806"/>
      <c r="G31" s="806"/>
      <c r="H31" s="806"/>
      <c r="I31" s="806"/>
      <c r="J31" s="806"/>
      <c r="K31" s="806"/>
      <c r="L31" s="806"/>
      <c r="M31" s="806"/>
      <c r="N31" s="806"/>
      <c r="O31" s="806"/>
      <c r="P31" s="807"/>
      <c r="Q31" s="808">
        <v>67</v>
      </c>
      <c r="R31" s="809"/>
      <c r="S31" s="809"/>
      <c r="T31" s="809"/>
      <c r="U31" s="809"/>
      <c r="V31" s="809">
        <v>66</v>
      </c>
      <c r="W31" s="809"/>
      <c r="X31" s="809"/>
      <c r="Y31" s="809"/>
      <c r="Z31" s="809"/>
      <c r="AA31" s="809">
        <v>2</v>
      </c>
      <c r="AB31" s="809"/>
      <c r="AC31" s="809"/>
      <c r="AD31" s="809"/>
      <c r="AE31" s="810"/>
      <c r="AF31" s="811">
        <v>2</v>
      </c>
      <c r="AG31" s="812"/>
      <c r="AH31" s="812"/>
      <c r="AI31" s="812"/>
      <c r="AJ31" s="813"/>
      <c r="AK31" s="861">
        <v>26</v>
      </c>
      <c r="AL31" s="857"/>
      <c r="AM31" s="857"/>
      <c r="AN31" s="857"/>
      <c r="AO31" s="857"/>
      <c r="AP31" s="857" t="s">
        <v>520</v>
      </c>
      <c r="AQ31" s="857"/>
      <c r="AR31" s="857"/>
      <c r="AS31" s="857"/>
      <c r="AT31" s="857"/>
      <c r="AU31" s="857" t="s">
        <v>520</v>
      </c>
      <c r="AV31" s="857"/>
      <c r="AW31" s="857"/>
      <c r="AX31" s="857"/>
      <c r="AY31" s="857"/>
      <c r="AZ31" s="858" t="s">
        <v>520</v>
      </c>
      <c r="BA31" s="858"/>
      <c r="BB31" s="858"/>
      <c r="BC31" s="858"/>
      <c r="BD31" s="858"/>
      <c r="BE31" s="859"/>
      <c r="BF31" s="859"/>
      <c r="BG31" s="859"/>
      <c r="BH31" s="859"/>
      <c r="BI31" s="860"/>
      <c r="BJ31" s="228"/>
      <c r="BK31" s="228"/>
      <c r="BL31" s="228"/>
      <c r="BM31" s="228"/>
      <c r="BN31" s="228"/>
      <c r="BO31" s="237"/>
      <c r="BP31" s="237"/>
      <c r="BQ31" s="234">
        <v>25</v>
      </c>
      <c r="BR31" s="235"/>
      <c r="BS31" s="797"/>
      <c r="BT31" s="798"/>
      <c r="BU31" s="798"/>
      <c r="BV31" s="798"/>
      <c r="BW31" s="798"/>
      <c r="BX31" s="798"/>
      <c r="BY31" s="798"/>
      <c r="BZ31" s="798"/>
      <c r="CA31" s="798"/>
      <c r="CB31" s="798"/>
      <c r="CC31" s="798"/>
      <c r="CD31" s="798"/>
      <c r="CE31" s="798"/>
      <c r="CF31" s="798"/>
      <c r="CG31" s="799"/>
      <c r="CH31" s="800"/>
      <c r="CI31" s="801"/>
      <c r="CJ31" s="801"/>
      <c r="CK31" s="801"/>
      <c r="CL31" s="802"/>
      <c r="CM31" s="800"/>
      <c r="CN31" s="801"/>
      <c r="CO31" s="801"/>
      <c r="CP31" s="801"/>
      <c r="CQ31" s="802"/>
      <c r="CR31" s="800"/>
      <c r="CS31" s="801"/>
      <c r="CT31" s="801"/>
      <c r="CU31" s="801"/>
      <c r="CV31" s="802"/>
      <c r="CW31" s="800"/>
      <c r="CX31" s="801"/>
      <c r="CY31" s="801"/>
      <c r="CZ31" s="801"/>
      <c r="DA31" s="802"/>
      <c r="DB31" s="800"/>
      <c r="DC31" s="801"/>
      <c r="DD31" s="801"/>
      <c r="DE31" s="801"/>
      <c r="DF31" s="802"/>
      <c r="DG31" s="800"/>
      <c r="DH31" s="801"/>
      <c r="DI31" s="801"/>
      <c r="DJ31" s="801"/>
      <c r="DK31" s="802"/>
      <c r="DL31" s="800"/>
      <c r="DM31" s="801"/>
      <c r="DN31" s="801"/>
      <c r="DO31" s="801"/>
      <c r="DP31" s="802"/>
      <c r="DQ31" s="800"/>
      <c r="DR31" s="801"/>
      <c r="DS31" s="801"/>
      <c r="DT31" s="801"/>
      <c r="DU31" s="802"/>
      <c r="DV31" s="797"/>
      <c r="DW31" s="798"/>
      <c r="DX31" s="798"/>
      <c r="DY31" s="798"/>
      <c r="DZ31" s="815"/>
      <c r="EA31" s="226"/>
    </row>
    <row r="32" spans="1:131" ht="26.25" customHeight="1">
      <c r="A32" s="238">
        <v>5</v>
      </c>
      <c r="B32" s="805" t="s">
        <v>537</v>
      </c>
      <c r="C32" s="806"/>
      <c r="D32" s="806"/>
      <c r="E32" s="806"/>
      <c r="F32" s="806"/>
      <c r="G32" s="806"/>
      <c r="H32" s="806"/>
      <c r="I32" s="806"/>
      <c r="J32" s="806"/>
      <c r="K32" s="806"/>
      <c r="L32" s="806"/>
      <c r="M32" s="806"/>
      <c r="N32" s="806"/>
      <c r="O32" s="806"/>
      <c r="P32" s="807"/>
      <c r="Q32" s="808">
        <v>139</v>
      </c>
      <c r="R32" s="809"/>
      <c r="S32" s="809"/>
      <c r="T32" s="809"/>
      <c r="U32" s="809"/>
      <c r="V32" s="809">
        <v>123</v>
      </c>
      <c r="W32" s="809"/>
      <c r="X32" s="809"/>
      <c r="Y32" s="809"/>
      <c r="Z32" s="809"/>
      <c r="AA32" s="809">
        <v>16</v>
      </c>
      <c r="AB32" s="809"/>
      <c r="AC32" s="809"/>
      <c r="AD32" s="809"/>
      <c r="AE32" s="810"/>
      <c r="AF32" s="811">
        <v>16</v>
      </c>
      <c r="AG32" s="812"/>
      <c r="AH32" s="812"/>
      <c r="AI32" s="812"/>
      <c r="AJ32" s="813"/>
      <c r="AK32" s="861">
        <v>1</v>
      </c>
      <c r="AL32" s="857"/>
      <c r="AM32" s="857"/>
      <c r="AN32" s="857"/>
      <c r="AO32" s="857"/>
      <c r="AP32" s="857">
        <v>184</v>
      </c>
      <c r="AQ32" s="857"/>
      <c r="AR32" s="857"/>
      <c r="AS32" s="857"/>
      <c r="AT32" s="857"/>
      <c r="AU32" s="857" t="s">
        <v>539</v>
      </c>
      <c r="AV32" s="857"/>
      <c r="AW32" s="857"/>
      <c r="AX32" s="857"/>
      <c r="AY32" s="857"/>
      <c r="AZ32" s="858" t="s">
        <v>538</v>
      </c>
      <c r="BA32" s="858"/>
      <c r="BB32" s="858"/>
      <c r="BC32" s="858"/>
      <c r="BD32" s="858"/>
      <c r="BE32" s="859" t="s">
        <v>334</v>
      </c>
      <c r="BF32" s="859"/>
      <c r="BG32" s="859"/>
      <c r="BH32" s="859"/>
      <c r="BI32" s="860"/>
      <c r="BJ32" s="228"/>
      <c r="BK32" s="228"/>
      <c r="BL32" s="228"/>
      <c r="BM32" s="228"/>
      <c r="BN32" s="228"/>
      <c r="BO32" s="237"/>
      <c r="BP32" s="237"/>
      <c r="BQ32" s="234">
        <v>26</v>
      </c>
      <c r="BR32" s="235"/>
      <c r="BS32" s="797"/>
      <c r="BT32" s="798"/>
      <c r="BU32" s="798"/>
      <c r="BV32" s="798"/>
      <c r="BW32" s="798"/>
      <c r="BX32" s="798"/>
      <c r="BY32" s="798"/>
      <c r="BZ32" s="798"/>
      <c r="CA32" s="798"/>
      <c r="CB32" s="798"/>
      <c r="CC32" s="798"/>
      <c r="CD32" s="798"/>
      <c r="CE32" s="798"/>
      <c r="CF32" s="798"/>
      <c r="CG32" s="799"/>
      <c r="CH32" s="800"/>
      <c r="CI32" s="801"/>
      <c r="CJ32" s="801"/>
      <c r="CK32" s="801"/>
      <c r="CL32" s="802"/>
      <c r="CM32" s="800"/>
      <c r="CN32" s="801"/>
      <c r="CO32" s="801"/>
      <c r="CP32" s="801"/>
      <c r="CQ32" s="802"/>
      <c r="CR32" s="800"/>
      <c r="CS32" s="801"/>
      <c r="CT32" s="801"/>
      <c r="CU32" s="801"/>
      <c r="CV32" s="802"/>
      <c r="CW32" s="800"/>
      <c r="CX32" s="801"/>
      <c r="CY32" s="801"/>
      <c r="CZ32" s="801"/>
      <c r="DA32" s="802"/>
      <c r="DB32" s="800"/>
      <c r="DC32" s="801"/>
      <c r="DD32" s="801"/>
      <c r="DE32" s="801"/>
      <c r="DF32" s="802"/>
      <c r="DG32" s="800"/>
      <c r="DH32" s="801"/>
      <c r="DI32" s="801"/>
      <c r="DJ32" s="801"/>
      <c r="DK32" s="802"/>
      <c r="DL32" s="800"/>
      <c r="DM32" s="801"/>
      <c r="DN32" s="801"/>
      <c r="DO32" s="801"/>
      <c r="DP32" s="802"/>
      <c r="DQ32" s="800"/>
      <c r="DR32" s="801"/>
      <c r="DS32" s="801"/>
      <c r="DT32" s="801"/>
      <c r="DU32" s="802"/>
      <c r="DV32" s="797"/>
      <c r="DW32" s="798"/>
      <c r="DX32" s="798"/>
      <c r="DY32" s="798"/>
      <c r="DZ32" s="815"/>
      <c r="EA32" s="226"/>
    </row>
    <row r="33" spans="1:131" ht="26.25" customHeight="1">
      <c r="A33" s="238">
        <v>6</v>
      </c>
      <c r="B33" s="805"/>
      <c r="C33" s="806"/>
      <c r="D33" s="806"/>
      <c r="E33" s="806"/>
      <c r="F33" s="806"/>
      <c r="G33" s="806"/>
      <c r="H33" s="806"/>
      <c r="I33" s="806"/>
      <c r="J33" s="806"/>
      <c r="K33" s="806"/>
      <c r="L33" s="806"/>
      <c r="M33" s="806"/>
      <c r="N33" s="806"/>
      <c r="O33" s="806"/>
      <c r="P33" s="807"/>
      <c r="Q33" s="808"/>
      <c r="R33" s="809"/>
      <c r="S33" s="809"/>
      <c r="T33" s="809"/>
      <c r="U33" s="809"/>
      <c r="V33" s="809"/>
      <c r="W33" s="809"/>
      <c r="X33" s="809"/>
      <c r="Y33" s="809"/>
      <c r="Z33" s="809"/>
      <c r="AA33" s="809"/>
      <c r="AB33" s="809"/>
      <c r="AC33" s="809"/>
      <c r="AD33" s="809"/>
      <c r="AE33" s="810"/>
      <c r="AF33" s="811"/>
      <c r="AG33" s="812"/>
      <c r="AH33" s="812"/>
      <c r="AI33" s="812"/>
      <c r="AJ33" s="813"/>
      <c r="AK33" s="861"/>
      <c r="AL33" s="857"/>
      <c r="AM33" s="857"/>
      <c r="AN33" s="857"/>
      <c r="AO33" s="857"/>
      <c r="AP33" s="857"/>
      <c r="AQ33" s="857"/>
      <c r="AR33" s="857"/>
      <c r="AS33" s="857"/>
      <c r="AT33" s="857"/>
      <c r="AU33" s="857"/>
      <c r="AV33" s="857"/>
      <c r="AW33" s="857"/>
      <c r="AX33" s="857"/>
      <c r="AY33" s="857"/>
      <c r="AZ33" s="858"/>
      <c r="BA33" s="858"/>
      <c r="BB33" s="858"/>
      <c r="BC33" s="858"/>
      <c r="BD33" s="858"/>
      <c r="BE33" s="859"/>
      <c r="BF33" s="859"/>
      <c r="BG33" s="859"/>
      <c r="BH33" s="859"/>
      <c r="BI33" s="860"/>
      <c r="BJ33" s="228"/>
      <c r="BK33" s="228"/>
      <c r="BL33" s="228"/>
      <c r="BM33" s="228"/>
      <c r="BN33" s="228"/>
      <c r="BO33" s="237"/>
      <c r="BP33" s="237"/>
      <c r="BQ33" s="234">
        <v>27</v>
      </c>
      <c r="BR33" s="235"/>
      <c r="BS33" s="797"/>
      <c r="BT33" s="798"/>
      <c r="BU33" s="798"/>
      <c r="BV33" s="798"/>
      <c r="BW33" s="798"/>
      <c r="BX33" s="798"/>
      <c r="BY33" s="798"/>
      <c r="BZ33" s="798"/>
      <c r="CA33" s="798"/>
      <c r="CB33" s="798"/>
      <c r="CC33" s="798"/>
      <c r="CD33" s="798"/>
      <c r="CE33" s="798"/>
      <c r="CF33" s="798"/>
      <c r="CG33" s="799"/>
      <c r="CH33" s="800"/>
      <c r="CI33" s="801"/>
      <c r="CJ33" s="801"/>
      <c r="CK33" s="801"/>
      <c r="CL33" s="802"/>
      <c r="CM33" s="800"/>
      <c r="CN33" s="801"/>
      <c r="CO33" s="801"/>
      <c r="CP33" s="801"/>
      <c r="CQ33" s="802"/>
      <c r="CR33" s="800"/>
      <c r="CS33" s="801"/>
      <c r="CT33" s="801"/>
      <c r="CU33" s="801"/>
      <c r="CV33" s="802"/>
      <c r="CW33" s="800"/>
      <c r="CX33" s="801"/>
      <c r="CY33" s="801"/>
      <c r="CZ33" s="801"/>
      <c r="DA33" s="802"/>
      <c r="DB33" s="800"/>
      <c r="DC33" s="801"/>
      <c r="DD33" s="801"/>
      <c r="DE33" s="801"/>
      <c r="DF33" s="802"/>
      <c r="DG33" s="800"/>
      <c r="DH33" s="801"/>
      <c r="DI33" s="801"/>
      <c r="DJ33" s="801"/>
      <c r="DK33" s="802"/>
      <c r="DL33" s="800"/>
      <c r="DM33" s="801"/>
      <c r="DN33" s="801"/>
      <c r="DO33" s="801"/>
      <c r="DP33" s="802"/>
      <c r="DQ33" s="800"/>
      <c r="DR33" s="801"/>
      <c r="DS33" s="801"/>
      <c r="DT33" s="801"/>
      <c r="DU33" s="802"/>
      <c r="DV33" s="797"/>
      <c r="DW33" s="798"/>
      <c r="DX33" s="798"/>
      <c r="DY33" s="798"/>
      <c r="DZ33" s="815"/>
      <c r="EA33" s="226"/>
    </row>
    <row r="34" spans="1:131" ht="26.25" customHeight="1">
      <c r="A34" s="238">
        <v>7</v>
      </c>
      <c r="B34" s="805"/>
      <c r="C34" s="806"/>
      <c r="D34" s="806"/>
      <c r="E34" s="806"/>
      <c r="F34" s="806"/>
      <c r="G34" s="806"/>
      <c r="H34" s="806"/>
      <c r="I34" s="806"/>
      <c r="J34" s="806"/>
      <c r="K34" s="806"/>
      <c r="L34" s="806"/>
      <c r="M34" s="806"/>
      <c r="N34" s="806"/>
      <c r="O34" s="806"/>
      <c r="P34" s="807"/>
      <c r="Q34" s="808"/>
      <c r="R34" s="809"/>
      <c r="S34" s="809"/>
      <c r="T34" s="809"/>
      <c r="U34" s="809"/>
      <c r="V34" s="809"/>
      <c r="W34" s="809"/>
      <c r="X34" s="809"/>
      <c r="Y34" s="809"/>
      <c r="Z34" s="809"/>
      <c r="AA34" s="809"/>
      <c r="AB34" s="809"/>
      <c r="AC34" s="809"/>
      <c r="AD34" s="809"/>
      <c r="AE34" s="810"/>
      <c r="AF34" s="811"/>
      <c r="AG34" s="812"/>
      <c r="AH34" s="812"/>
      <c r="AI34" s="812"/>
      <c r="AJ34" s="813"/>
      <c r="AK34" s="861"/>
      <c r="AL34" s="857"/>
      <c r="AM34" s="857"/>
      <c r="AN34" s="857"/>
      <c r="AO34" s="857"/>
      <c r="AP34" s="857"/>
      <c r="AQ34" s="857"/>
      <c r="AR34" s="857"/>
      <c r="AS34" s="857"/>
      <c r="AT34" s="857"/>
      <c r="AU34" s="857"/>
      <c r="AV34" s="857"/>
      <c r="AW34" s="857"/>
      <c r="AX34" s="857"/>
      <c r="AY34" s="857"/>
      <c r="AZ34" s="858"/>
      <c r="BA34" s="858"/>
      <c r="BB34" s="858"/>
      <c r="BC34" s="858"/>
      <c r="BD34" s="858"/>
      <c r="BE34" s="859"/>
      <c r="BF34" s="859"/>
      <c r="BG34" s="859"/>
      <c r="BH34" s="859"/>
      <c r="BI34" s="860"/>
      <c r="BJ34" s="228"/>
      <c r="BK34" s="228"/>
      <c r="BL34" s="228"/>
      <c r="BM34" s="228"/>
      <c r="BN34" s="228"/>
      <c r="BO34" s="237"/>
      <c r="BP34" s="237"/>
      <c r="BQ34" s="234">
        <v>28</v>
      </c>
      <c r="BR34" s="235"/>
      <c r="BS34" s="797"/>
      <c r="BT34" s="798"/>
      <c r="BU34" s="798"/>
      <c r="BV34" s="798"/>
      <c r="BW34" s="798"/>
      <c r="BX34" s="798"/>
      <c r="BY34" s="798"/>
      <c r="BZ34" s="798"/>
      <c r="CA34" s="798"/>
      <c r="CB34" s="798"/>
      <c r="CC34" s="798"/>
      <c r="CD34" s="798"/>
      <c r="CE34" s="798"/>
      <c r="CF34" s="798"/>
      <c r="CG34" s="799"/>
      <c r="CH34" s="800"/>
      <c r="CI34" s="801"/>
      <c r="CJ34" s="801"/>
      <c r="CK34" s="801"/>
      <c r="CL34" s="802"/>
      <c r="CM34" s="800"/>
      <c r="CN34" s="801"/>
      <c r="CO34" s="801"/>
      <c r="CP34" s="801"/>
      <c r="CQ34" s="802"/>
      <c r="CR34" s="800"/>
      <c r="CS34" s="801"/>
      <c r="CT34" s="801"/>
      <c r="CU34" s="801"/>
      <c r="CV34" s="802"/>
      <c r="CW34" s="800"/>
      <c r="CX34" s="801"/>
      <c r="CY34" s="801"/>
      <c r="CZ34" s="801"/>
      <c r="DA34" s="802"/>
      <c r="DB34" s="800"/>
      <c r="DC34" s="801"/>
      <c r="DD34" s="801"/>
      <c r="DE34" s="801"/>
      <c r="DF34" s="802"/>
      <c r="DG34" s="800"/>
      <c r="DH34" s="801"/>
      <c r="DI34" s="801"/>
      <c r="DJ34" s="801"/>
      <c r="DK34" s="802"/>
      <c r="DL34" s="800"/>
      <c r="DM34" s="801"/>
      <c r="DN34" s="801"/>
      <c r="DO34" s="801"/>
      <c r="DP34" s="802"/>
      <c r="DQ34" s="800"/>
      <c r="DR34" s="801"/>
      <c r="DS34" s="801"/>
      <c r="DT34" s="801"/>
      <c r="DU34" s="802"/>
      <c r="DV34" s="797"/>
      <c r="DW34" s="798"/>
      <c r="DX34" s="798"/>
      <c r="DY34" s="798"/>
      <c r="DZ34" s="815"/>
      <c r="EA34" s="226"/>
    </row>
    <row r="35" spans="1:131" ht="26.25" customHeight="1">
      <c r="A35" s="238">
        <v>8</v>
      </c>
      <c r="B35" s="805"/>
      <c r="C35" s="806"/>
      <c r="D35" s="806"/>
      <c r="E35" s="806"/>
      <c r="F35" s="806"/>
      <c r="G35" s="806"/>
      <c r="H35" s="806"/>
      <c r="I35" s="806"/>
      <c r="J35" s="806"/>
      <c r="K35" s="806"/>
      <c r="L35" s="806"/>
      <c r="M35" s="806"/>
      <c r="N35" s="806"/>
      <c r="O35" s="806"/>
      <c r="P35" s="807"/>
      <c r="Q35" s="808"/>
      <c r="R35" s="809"/>
      <c r="S35" s="809"/>
      <c r="T35" s="809"/>
      <c r="U35" s="809"/>
      <c r="V35" s="809"/>
      <c r="W35" s="809"/>
      <c r="X35" s="809"/>
      <c r="Y35" s="809"/>
      <c r="Z35" s="809"/>
      <c r="AA35" s="809"/>
      <c r="AB35" s="809"/>
      <c r="AC35" s="809"/>
      <c r="AD35" s="809"/>
      <c r="AE35" s="810"/>
      <c r="AF35" s="811"/>
      <c r="AG35" s="812"/>
      <c r="AH35" s="812"/>
      <c r="AI35" s="812"/>
      <c r="AJ35" s="813"/>
      <c r="AK35" s="861"/>
      <c r="AL35" s="857"/>
      <c r="AM35" s="857"/>
      <c r="AN35" s="857"/>
      <c r="AO35" s="857"/>
      <c r="AP35" s="857"/>
      <c r="AQ35" s="857"/>
      <c r="AR35" s="857"/>
      <c r="AS35" s="857"/>
      <c r="AT35" s="857"/>
      <c r="AU35" s="857"/>
      <c r="AV35" s="857"/>
      <c r="AW35" s="857"/>
      <c r="AX35" s="857"/>
      <c r="AY35" s="857"/>
      <c r="AZ35" s="858"/>
      <c r="BA35" s="858"/>
      <c r="BB35" s="858"/>
      <c r="BC35" s="858"/>
      <c r="BD35" s="858"/>
      <c r="BE35" s="859"/>
      <c r="BF35" s="859"/>
      <c r="BG35" s="859"/>
      <c r="BH35" s="859"/>
      <c r="BI35" s="860"/>
      <c r="BJ35" s="228"/>
      <c r="BK35" s="228"/>
      <c r="BL35" s="228"/>
      <c r="BM35" s="228"/>
      <c r="BN35" s="228"/>
      <c r="BO35" s="237"/>
      <c r="BP35" s="237"/>
      <c r="BQ35" s="234">
        <v>29</v>
      </c>
      <c r="BR35" s="235"/>
      <c r="BS35" s="797"/>
      <c r="BT35" s="798"/>
      <c r="BU35" s="798"/>
      <c r="BV35" s="798"/>
      <c r="BW35" s="798"/>
      <c r="BX35" s="798"/>
      <c r="BY35" s="798"/>
      <c r="BZ35" s="798"/>
      <c r="CA35" s="798"/>
      <c r="CB35" s="798"/>
      <c r="CC35" s="798"/>
      <c r="CD35" s="798"/>
      <c r="CE35" s="798"/>
      <c r="CF35" s="798"/>
      <c r="CG35" s="799"/>
      <c r="CH35" s="800"/>
      <c r="CI35" s="801"/>
      <c r="CJ35" s="801"/>
      <c r="CK35" s="801"/>
      <c r="CL35" s="802"/>
      <c r="CM35" s="800"/>
      <c r="CN35" s="801"/>
      <c r="CO35" s="801"/>
      <c r="CP35" s="801"/>
      <c r="CQ35" s="802"/>
      <c r="CR35" s="800"/>
      <c r="CS35" s="801"/>
      <c r="CT35" s="801"/>
      <c r="CU35" s="801"/>
      <c r="CV35" s="802"/>
      <c r="CW35" s="800"/>
      <c r="CX35" s="801"/>
      <c r="CY35" s="801"/>
      <c r="CZ35" s="801"/>
      <c r="DA35" s="802"/>
      <c r="DB35" s="800"/>
      <c r="DC35" s="801"/>
      <c r="DD35" s="801"/>
      <c r="DE35" s="801"/>
      <c r="DF35" s="802"/>
      <c r="DG35" s="800"/>
      <c r="DH35" s="801"/>
      <c r="DI35" s="801"/>
      <c r="DJ35" s="801"/>
      <c r="DK35" s="802"/>
      <c r="DL35" s="800"/>
      <c r="DM35" s="801"/>
      <c r="DN35" s="801"/>
      <c r="DO35" s="801"/>
      <c r="DP35" s="802"/>
      <c r="DQ35" s="800"/>
      <c r="DR35" s="801"/>
      <c r="DS35" s="801"/>
      <c r="DT35" s="801"/>
      <c r="DU35" s="802"/>
      <c r="DV35" s="797"/>
      <c r="DW35" s="798"/>
      <c r="DX35" s="798"/>
      <c r="DY35" s="798"/>
      <c r="DZ35" s="815"/>
      <c r="EA35" s="226"/>
    </row>
    <row r="36" spans="1:131" ht="26.25" customHeight="1">
      <c r="A36" s="238">
        <v>9</v>
      </c>
      <c r="B36" s="805"/>
      <c r="C36" s="806"/>
      <c r="D36" s="806"/>
      <c r="E36" s="806"/>
      <c r="F36" s="806"/>
      <c r="G36" s="806"/>
      <c r="H36" s="806"/>
      <c r="I36" s="806"/>
      <c r="J36" s="806"/>
      <c r="K36" s="806"/>
      <c r="L36" s="806"/>
      <c r="M36" s="806"/>
      <c r="N36" s="806"/>
      <c r="O36" s="806"/>
      <c r="P36" s="807"/>
      <c r="Q36" s="808"/>
      <c r="R36" s="809"/>
      <c r="S36" s="809"/>
      <c r="T36" s="809"/>
      <c r="U36" s="809"/>
      <c r="V36" s="809"/>
      <c r="W36" s="809"/>
      <c r="X36" s="809"/>
      <c r="Y36" s="809"/>
      <c r="Z36" s="809"/>
      <c r="AA36" s="809"/>
      <c r="AB36" s="809"/>
      <c r="AC36" s="809"/>
      <c r="AD36" s="809"/>
      <c r="AE36" s="810"/>
      <c r="AF36" s="811"/>
      <c r="AG36" s="812"/>
      <c r="AH36" s="812"/>
      <c r="AI36" s="812"/>
      <c r="AJ36" s="813"/>
      <c r="AK36" s="861"/>
      <c r="AL36" s="857"/>
      <c r="AM36" s="857"/>
      <c r="AN36" s="857"/>
      <c r="AO36" s="857"/>
      <c r="AP36" s="857"/>
      <c r="AQ36" s="857"/>
      <c r="AR36" s="857"/>
      <c r="AS36" s="857"/>
      <c r="AT36" s="857"/>
      <c r="AU36" s="857"/>
      <c r="AV36" s="857"/>
      <c r="AW36" s="857"/>
      <c r="AX36" s="857"/>
      <c r="AY36" s="857"/>
      <c r="AZ36" s="858"/>
      <c r="BA36" s="858"/>
      <c r="BB36" s="858"/>
      <c r="BC36" s="858"/>
      <c r="BD36" s="858"/>
      <c r="BE36" s="859"/>
      <c r="BF36" s="859"/>
      <c r="BG36" s="859"/>
      <c r="BH36" s="859"/>
      <c r="BI36" s="860"/>
      <c r="BJ36" s="228"/>
      <c r="BK36" s="228"/>
      <c r="BL36" s="228"/>
      <c r="BM36" s="228"/>
      <c r="BN36" s="228"/>
      <c r="BO36" s="237"/>
      <c r="BP36" s="237"/>
      <c r="BQ36" s="234">
        <v>30</v>
      </c>
      <c r="BR36" s="235"/>
      <c r="BS36" s="797"/>
      <c r="BT36" s="798"/>
      <c r="BU36" s="798"/>
      <c r="BV36" s="798"/>
      <c r="BW36" s="798"/>
      <c r="BX36" s="798"/>
      <c r="BY36" s="798"/>
      <c r="BZ36" s="798"/>
      <c r="CA36" s="798"/>
      <c r="CB36" s="798"/>
      <c r="CC36" s="798"/>
      <c r="CD36" s="798"/>
      <c r="CE36" s="798"/>
      <c r="CF36" s="798"/>
      <c r="CG36" s="799"/>
      <c r="CH36" s="800"/>
      <c r="CI36" s="801"/>
      <c r="CJ36" s="801"/>
      <c r="CK36" s="801"/>
      <c r="CL36" s="802"/>
      <c r="CM36" s="800"/>
      <c r="CN36" s="801"/>
      <c r="CO36" s="801"/>
      <c r="CP36" s="801"/>
      <c r="CQ36" s="802"/>
      <c r="CR36" s="800"/>
      <c r="CS36" s="801"/>
      <c r="CT36" s="801"/>
      <c r="CU36" s="801"/>
      <c r="CV36" s="802"/>
      <c r="CW36" s="800"/>
      <c r="CX36" s="801"/>
      <c r="CY36" s="801"/>
      <c r="CZ36" s="801"/>
      <c r="DA36" s="802"/>
      <c r="DB36" s="800"/>
      <c r="DC36" s="801"/>
      <c r="DD36" s="801"/>
      <c r="DE36" s="801"/>
      <c r="DF36" s="802"/>
      <c r="DG36" s="800"/>
      <c r="DH36" s="801"/>
      <c r="DI36" s="801"/>
      <c r="DJ36" s="801"/>
      <c r="DK36" s="802"/>
      <c r="DL36" s="800"/>
      <c r="DM36" s="801"/>
      <c r="DN36" s="801"/>
      <c r="DO36" s="801"/>
      <c r="DP36" s="802"/>
      <c r="DQ36" s="800"/>
      <c r="DR36" s="801"/>
      <c r="DS36" s="801"/>
      <c r="DT36" s="801"/>
      <c r="DU36" s="802"/>
      <c r="DV36" s="797"/>
      <c r="DW36" s="798"/>
      <c r="DX36" s="798"/>
      <c r="DY36" s="798"/>
      <c r="DZ36" s="815"/>
      <c r="EA36" s="226"/>
    </row>
    <row r="37" spans="1:131" ht="26.25" customHeight="1">
      <c r="A37" s="238">
        <v>10</v>
      </c>
      <c r="B37" s="805"/>
      <c r="C37" s="806"/>
      <c r="D37" s="806"/>
      <c r="E37" s="806"/>
      <c r="F37" s="806"/>
      <c r="G37" s="806"/>
      <c r="H37" s="806"/>
      <c r="I37" s="806"/>
      <c r="J37" s="806"/>
      <c r="K37" s="806"/>
      <c r="L37" s="806"/>
      <c r="M37" s="806"/>
      <c r="N37" s="806"/>
      <c r="O37" s="806"/>
      <c r="P37" s="807"/>
      <c r="Q37" s="808"/>
      <c r="R37" s="809"/>
      <c r="S37" s="809"/>
      <c r="T37" s="809"/>
      <c r="U37" s="809"/>
      <c r="V37" s="809"/>
      <c r="W37" s="809"/>
      <c r="X37" s="809"/>
      <c r="Y37" s="809"/>
      <c r="Z37" s="809"/>
      <c r="AA37" s="809"/>
      <c r="AB37" s="809"/>
      <c r="AC37" s="809"/>
      <c r="AD37" s="809"/>
      <c r="AE37" s="810"/>
      <c r="AF37" s="811"/>
      <c r="AG37" s="812"/>
      <c r="AH37" s="812"/>
      <c r="AI37" s="812"/>
      <c r="AJ37" s="813"/>
      <c r="AK37" s="861"/>
      <c r="AL37" s="857"/>
      <c r="AM37" s="857"/>
      <c r="AN37" s="857"/>
      <c r="AO37" s="857"/>
      <c r="AP37" s="857"/>
      <c r="AQ37" s="857"/>
      <c r="AR37" s="857"/>
      <c r="AS37" s="857"/>
      <c r="AT37" s="857"/>
      <c r="AU37" s="857"/>
      <c r="AV37" s="857"/>
      <c r="AW37" s="857"/>
      <c r="AX37" s="857"/>
      <c r="AY37" s="857"/>
      <c r="AZ37" s="858"/>
      <c r="BA37" s="858"/>
      <c r="BB37" s="858"/>
      <c r="BC37" s="858"/>
      <c r="BD37" s="858"/>
      <c r="BE37" s="859"/>
      <c r="BF37" s="859"/>
      <c r="BG37" s="859"/>
      <c r="BH37" s="859"/>
      <c r="BI37" s="860"/>
      <c r="BJ37" s="228"/>
      <c r="BK37" s="228"/>
      <c r="BL37" s="228"/>
      <c r="BM37" s="228"/>
      <c r="BN37" s="228"/>
      <c r="BO37" s="237"/>
      <c r="BP37" s="237"/>
      <c r="BQ37" s="234">
        <v>31</v>
      </c>
      <c r="BR37" s="235"/>
      <c r="BS37" s="797"/>
      <c r="BT37" s="798"/>
      <c r="BU37" s="798"/>
      <c r="BV37" s="798"/>
      <c r="BW37" s="798"/>
      <c r="BX37" s="798"/>
      <c r="BY37" s="798"/>
      <c r="BZ37" s="798"/>
      <c r="CA37" s="798"/>
      <c r="CB37" s="798"/>
      <c r="CC37" s="798"/>
      <c r="CD37" s="798"/>
      <c r="CE37" s="798"/>
      <c r="CF37" s="798"/>
      <c r="CG37" s="799"/>
      <c r="CH37" s="800"/>
      <c r="CI37" s="801"/>
      <c r="CJ37" s="801"/>
      <c r="CK37" s="801"/>
      <c r="CL37" s="802"/>
      <c r="CM37" s="800"/>
      <c r="CN37" s="801"/>
      <c r="CO37" s="801"/>
      <c r="CP37" s="801"/>
      <c r="CQ37" s="802"/>
      <c r="CR37" s="800"/>
      <c r="CS37" s="801"/>
      <c r="CT37" s="801"/>
      <c r="CU37" s="801"/>
      <c r="CV37" s="802"/>
      <c r="CW37" s="800"/>
      <c r="CX37" s="801"/>
      <c r="CY37" s="801"/>
      <c r="CZ37" s="801"/>
      <c r="DA37" s="802"/>
      <c r="DB37" s="800"/>
      <c r="DC37" s="801"/>
      <c r="DD37" s="801"/>
      <c r="DE37" s="801"/>
      <c r="DF37" s="802"/>
      <c r="DG37" s="800"/>
      <c r="DH37" s="801"/>
      <c r="DI37" s="801"/>
      <c r="DJ37" s="801"/>
      <c r="DK37" s="802"/>
      <c r="DL37" s="800"/>
      <c r="DM37" s="801"/>
      <c r="DN37" s="801"/>
      <c r="DO37" s="801"/>
      <c r="DP37" s="802"/>
      <c r="DQ37" s="800"/>
      <c r="DR37" s="801"/>
      <c r="DS37" s="801"/>
      <c r="DT37" s="801"/>
      <c r="DU37" s="802"/>
      <c r="DV37" s="797"/>
      <c r="DW37" s="798"/>
      <c r="DX37" s="798"/>
      <c r="DY37" s="798"/>
      <c r="DZ37" s="815"/>
      <c r="EA37" s="226"/>
    </row>
    <row r="38" spans="1:131" ht="26.25" customHeight="1">
      <c r="A38" s="238">
        <v>11</v>
      </c>
      <c r="B38" s="805"/>
      <c r="C38" s="806"/>
      <c r="D38" s="806"/>
      <c r="E38" s="806"/>
      <c r="F38" s="806"/>
      <c r="G38" s="806"/>
      <c r="H38" s="806"/>
      <c r="I38" s="806"/>
      <c r="J38" s="806"/>
      <c r="K38" s="806"/>
      <c r="L38" s="806"/>
      <c r="M38" s="806"/>
      <c r="N38" s="806"/>
      <c r="O38" s="806"/>
      <c r="P38" s="807"/>
      <c r="Q38" s="808"/>
      <c r="R38" s="809"/>
      <c r="S38" s="809"/>
      <c r="T38" s="809"/>
      <c r="U38" s="809"/>
      <c r="V38" s="809"/>
      <c r="W38" s="809"/>
      <c r="X38" s="809"/>
      <c r="Y38" s="809"/>
      <c r="Z38" s="809"/>
      <c r="AA38" s="809"/>
      <c r="AB38" s="809"/>
      <c r="AC38" s="809"/>
      <c r="AD38" s="809"/>
      <c r="AE38" s="810"/>
      <c r="AF38" s="811"/>
      <c r="AG38" s="812"/>
      <c r="AH38" s="812"/>
      <c r="AI38" s="812"/>
      <c r="AJ38" s="813"/>
      <c r="AK38" s="861"/>
      <c r="AL38" s="857"/>
      <c r="AM38" s="857"/>
      <c r="AN38" s="857"/>
      <c r="AO38" s="857"/>
      <c r="AP38" s="857"/>
      <c r="AQ38" s="857"/>
      <c r="AR38" s="857"/>
      <c r="AS38" s="857"/>
      <c r="AT38" s="857"/>
      <c r="AU38" s="857"/>
      <c r="AV38" s="857"/>
      <c r="AW38" s="857"/>
      <c r="AX38" s="857"/>
      <c r="AY38" s="857"/>
      <c r="AZ38" s="858"/>
      <c r="BA38" s="858"/>
      <c r="BB38" s="858"/>
      <c r="BC38" s="858"/>
      <c r="BD38" s="858"/>
      <c r="BE38" s="859"/>
      <c r="BF38" s="859"/>
      <c r="BG38" s="859"/>
      <c r="BH38" s="859"/>
      <c r="BI38" s="860"/>
      <c r="BJ38" s="228"/>
      <c r="BK38" s="228"/>
      <c r="BL38" s="228"/>
      <c r="BM38" s="228"/>
      <c r="BN38" s="228"/>
      <c r="BO38" s="237"/>
      <c r="BP38" s="237"/>
      <c r="BQ38" s="234">
        <v>32</v>
      </c>
      <c r="BR38" s="235"/>
      <c r="BS38" s="797"/>
      <c r="BT38" s="798"/>
      <c r="BU38" s="798"/>
      <c r="BV38" s="798"/>
      <c r="BW38" s="798"/>
      <c r="BX38" s="798"/>
      <c r="BY38" s="798"/>
      <c r="BZ38" s="798"/>
      <c r="CA38" s="798"/>
      <c r="CB38" s="798"/>
      <c r="CC38" s="798"/>
      <c r="CD38" s="798"/>
      <c r="CE38" s="798"/>
      <c r="CF38" s="798"/>
      <c r="CG38" s="799"/>
      <c r="CH38" s="800"/>
      <c r="CI38" s="801"/>
      <c r="CJ38" s="801"/>
      <c r="CK38" s="801"/>
      <c r="CL38" s="802"/>
      <c r="CM38" s="800"/>
      <c r="CN38" s="801"/>
      <c r="CO38" s="801"/>
      <c r="CP38" s="801"/>
      <c r="CQ38" s="802"/>
      <c r="CR38" s="800"/>
      <c r="CS38" s="801"/>
      <c r="CT38" s="801"/>
      <c r="CU38" s="801"/>
      <c r="CV38" s="802"/>
      <c r="CW38" s="800"/>
      <c r="CX38" s="801"/>
      <c r="CY38" s="801"/>
      <c r="CZ38" s="801"/>
      <c r="DA38" s="802"/>
      <c r="DB38" s="800"/>
      <c r="DC38" s="801"/>
      <c r="DD38" s="801"/>
      <c r="DE38" s="801"/>
      <c r="DF38" s="802"/>
      <c r="DG38" s="800"/>
      <c r="DH38" s="801"/>
      <c r="DI38" s="801"/>
      <c r="DJ38" s="801"/>
      <c r="DK38" s="802"/>
      <c r="DL38" s="800"/>
      <c r="DM38" s="801"/>
      <c r="DN38" s="801"/>
      <c r="DO38" s="801"/>
      <c r="DP38" s="802"/>
      <c r="DQ38" s="800"/>
      <c r="DR38" s="801"/>
      <c r="DS38" s="801"/>
      <c r="DT38" s="801"/>
      <c r="DU38" s="802"/>
      <c r="DV38" s="797"/>
      <c r="DW38" s="798"/>
      <c r="DX38" s="798"/>
      <c r="DY38" s="798"/>
      <c r="DZ38" s="815"/>
      <c r="EA38" s="226"/>
    </row>
    <row r="39" spans="1:131" ht="26.25" customHeight="1">
      <c r="A39" s="238">
        <v>12</v>
      </c>
      <c r="B39" s="805"/>
      <c r="C39" s="806"/>
      <c r="D39" s="806"/>
      <c r="E39" s="806"/>
      <c r="F39" s="806"/>
      <c r="G39" s="806"/>
      <c r="H39" s="806"/>
      <c r="I39" s="806"/>
      <c r="J39" s="806"/>
      <c r="K39" s="806"/>
      <c r="L39" s="806"/>
      <c r="M39" s="806"/>
      <c r="N39" s="806"/>
      <c r="O39" s="806"/>
      <c r="P39" s="807"/>
      <c r="Q39" s="808"/>
      <c r="R39" s="809"/>
      <c r="S39" s="809"/>
      <c r="T39" s="809"/>
      <c r="U39" s="809"/>
      <c r="V39" s="809"/>
      <c r="W39" s="809"/>
      <c r="X39" s="809"/>
      <c r="Y39" s="809"/>
      <c r="Z39" s="809"/>
      <c r="AA39" s="809"/>
      <c r="AB39" s="809"/>
      <c r="AC39" s="809"/>
      <c r="AD39" s="809"/>
      <c r="AE39" s="810"/>
      <c r="AF39" s="811"/>
      <c r="AG39" s="812"/>
      <c r="AH39" s="812"/>
      <c r="AI39" s="812"/>
      <c r="AJ39" s="813"/>
      <c r="AK39" s="861"/>
      <c r="AL39" s="857"/>
      <c r="AM39" s="857"/>
      <c r="AN39" s="857"/>
      <c r="AO39" s="857"/>
      <c r="AP39" s="857"/>
      <c r="AQ39" s="857"/>
      <c r="AR39" s="857"/>
      <c r="AS39" s="857"/>
      <c r="AT39" s="857"/>
      <c r="AU39" s="857"/>
      <c r="AV39" s="857"/>
      <c r="AW39" s="857"/>
      <c r="AX39" s="857"/>
      <c r="AY39" s="857"/>
      <c r="AZ39" s="858"/>
      <c r="BA39" s="858"/>
      <c r="BB39" s="858"/>
      <c r="BC39" s="858"/>
      <c r="BD39" s="858"/>
      <c r="BE39" s="859"/>
      <c r="BF39" s="859"/>
      <c r="BG39" s="859"/>
      <c r="BH39" s="859"/>
      <c r="BI39" s="860"/>
      <c r="BJ39" s="228"/>
      <c r="BK39" s="228"/>
      <c r="BL39" s="228"/>
      <c r="BM39" s="228"/>
      <c r="BN39" s="228"/>
      <c r="BO39" s="237"/>
      <c r="BP39" s="237"/>
      <c r="BQ39" s="234">
        <v>33</v>
      </c>
      <c r="BR39" s="235"/>
      <c r="BS39" s="797"/>
      <c r="BT39" s="798"/>
      <c r="BU39" s="798"/>
      <c r="BV39" s="798"/>
      <c r="BW39" s="798"/>
      <c r="BX39" s="798"/>
      <c r="BY39" s="798"/>
      <c r="BZ39" s="798"/>
      <c r="CA39" s="798"/>
      <c r="CB39" s="798"/>
      <c r="CC39" s="798"/>
      <c r="CD39" s="798"/>
      <c r="CE39" s="798"/>
      <c r="CF39" s="798"/>
      <c r="CG39" s="799"/>
      <c r="CH39" s="800"/>
      <c r="CI39" s="801"/>
      <c r="CJ39" s="801"/>
      <c r="CK39" s="801"/>
      <c r="CL39" s="802"/>
      <c r="CM39" s="800"/>
      <c r="CN39" s="801"/>
      <c r="CO39" s="801"/>
      <c r="CP39" s="801"/>
      <c r="CQ39" s="802"/>
      <c r="CR39" s="800"/>
      <c r="CS39" s="801"/>
      <c r="CT39" s="801"/>
      <c r="CU39" s="801"/>
      <c r="CV39" s="802"/>
      <c r="CW39" s="800"/>
      <c r="CX39" s="801"/>
      <c r="CY39" s="801"/>
      <c r="CZ39" s="801"/>
      <c r="DA39" s="802"/>
      <c r="DB39" s="800"/>
      <c r="DC39" s="801"/>
      <c r="DD39" s="801"/>
      <c r="DE39" s="801"/>
      <c r="DF39" s="802"/>
      <c r="DG39" s="800"/>
      <c r="DH39" s="801"/>
      <c r="DI39" s="801"/>
      <c r="DJ39" s="801"/>
      <c r="DK39" s="802"/>
      <c r="DL39" s="800"/>
      <c r="DM39" s="801"/>
      <c r="DN39" s="801"/>
      <c r="DO39" s="801"/>
      <c r="DP39" s="802"/>
      <c r="DQ39" s="800"/>
      <c r="DR39" s="801"/>
      <c r="DS39" s="801"/>
      <c r="DT39" s="801"/>
      <c r="DU39" s="802"/>
      <c r="DV39" s="797"/>
      <c r="DW39" s="798"/>
      <c r="DX39" s="798"/>
      <c r="DY39" s="798"/>
      <c r="DZ39" s="815"/>
      <c r="EA39" s="226"/>
    </row>
    <row r="40" spans="1:131" ht="26.25" customHeight="1">
      <c r="A40" s="234">
        <v>13</v>
      </c>
      <c r="B40" s="805"/>
      <c r="C40" s="806"/>
      <c r="D40" s="806"/>
      <c r="E40" s="806"/>
      <c r="F40" s="806"/>
      <c r="G40" s="806"/>
      <c r="H40" s="806"/>
      <c r="I40" s="806"/>
      <c r="J40" s="806"/>
      <c r="K40" s="806"/>
      <c r="L40" s="806"/>
      <c r="M40" s="806"/>
      <c r="N40" s="806"/>
      <c r="O40" s="806"/>
      <c r="P40" s="807"/>
      <c r="Q40" s="808"/>
      <c r="R40" s="809"/>
      <c r="S40" s="809"/>
      <c r="T40" s="809"/>
      <c r="U40" s="809"/>
      <c r="V40" s="809"/>
      <c r="W40" s="809"/>
      <c r="X40" s="809"/>
      <c r="Y40" s="809"/>
      <c r="Z40" s="809"/>
      <c r="AA40" s="809"/>
      <c r="AB40" s="809"/>
      <c r="AC40" s="809"/>
      <c r="AD40" s="809"/>
      <c r="AE40" s="810"/>
      <c r="AF40" s="811"/>
      <c r="AG40" s="812"/>
      <c r="AH40" s="812"/>
      <c r="AI40" s="812"/>
      <c r="AJ40" s="813"/>
      <c r="AK40" s="861"/>
      <c r="AL40" s="857"/>
      <c r="AM40" s="857"/>
      <c r="AN40" s="857"/>
      <c r="AO40" s="857"/>
      <c r="AP40" s="857"/>
      <c r="AQ40" s="857"/>
      <c r="AR40" s="857"/>
      <c r="AS40" s="857"/>
      <c r="AT40" s="857"/>
      <c r="AU40" s="857"/>
      <c r="AV40" s="857"/>
      <c r="AW40" s="857"/>
      <c r="AX40" s="857"/>
      <c r="AY40" s="857"/>
      <c r="AZ40" s="858"/>
      <c r="BA40" s="858"/>
      <c r="BB40" s="858"/>
      <c r="BC40" s="858"/>
      <c r="BD40" s="858"/>
      <c r="BE40" s="859"/>
      <c r="BF40" s="859"/>
      <c r="BG40" s="859"/>
      <c r="BH40" s="859"/>
      <c r="BI40" s="860"/>
      <c r="BJ40" s="228"/>
      <c r="BK40" s="228"/>
      <c r="BL40" s="228"/>
      <c r="BM40" s="228"/>
      <c r="BN40" s="228"/>
      <c r="BO40" s="237"/>
      <c r="BP40" s="237"/>
      <c r="BQ40" s="234">
        <v>34</v>
      </c>
      <c r="BR40" s="235"/>
      <c r="BS40" s="797"/>
      <c r="BT40" s="798"/>
      <c r="BU40" s="798"/>
      <c r="BV40" s="798"/>
      <c r="BW40" s="798"/>
      <c r="BX40" s="798"/>
      <c r="BY40" s="798"/>
      <c r="BZ40" s="798"/>
      <c r="CA40" s="798"/>
      <c r="CB40" s="798"/>
      <c r="CC40" s="798"/>
      <c r="CD40" s="798"/>
      <c r="CE40" s="798"/>
      <c r="CF40" s="798"/>
      <c r="CG40" s="799"/>
      <c r="CH40" s="800"/>
      <c r="CI40" s="801"/>
      <c r="CJ40" s="801"/>
      <c r="CK40" s="801"/>
      <c r="CL40" s="802"/>
      <c r="CM40" s="800"/>
      <c r="CN40" s="801"/>
      <c r="CO40" s="801"/>
      <c r="CP40" s="801"/>
      <c r="CQ40" s="802"/>
      <c r="CR40" s="800"/>
      <c r="CS40" s="801"/>
      <c r="CT40" s="801"/>
      <c r="CU40" s="801"/>
      <c r="CV40" s="802"/>
      <c r="CW40" s="800"/>
      <c r="CX40" s="801"/>
      <c r="CY40" s="801"/>
      <c r="CZ40" s="801"/>
      <c r="DA40" s="802"/>
      <c r="DB40" s="800"/>
      <c r="DC40" s="801"/>
      <c r="DD40" s="801"/>
      <c r="DE40" s="801"/>
      <c r="DF40" s="802"/>
      <c r="DG40" s="800"/>
      <c r="DH40" s="801"/>
      <c r="DI40" s="801"/>
      <c r="DJ40" s="801"/>
      <c r="DK40" s="802"/>
      <c r="DL40" s="800"/>
      <c r="DM40" s="801"/>
      <c r="DN40" s="801"/>
      <c r="DO40" s="801"/>
      <c r="DP40" s="802"/>
      <c r="DQ40" s="800"/>
      <c r="DR40" s="801"/>
      <c r="DS40" s="801"/>
      <c r="DT40" s="801"/>
      <c r="DU40" s="802"/>
      <c r="DV40" s="797"/>
      <c r="DW40" s="798"/>
      <c r="DX40" s="798"/>
      <c r="DY40" s="798"/>
      <c r="DZ40" s="815"/>
      <c r="EA40" s="226"/>
    </row>
    <row r="41" spans="1:131" ht="26.25" customHeight="1">
      <c r="A41" s="234">
        <v>14</v>
      </c>
      <c r="B41" s="805"/>
      <c r="C41" s="806"/>
      <c r="D41" s="806"/>
      <c r="E41" s="806"/>
      <c r="F41" s="806"/>
      <c r="G41" s="806"/>
      <c r="H41" s="806"/>
      <c r="I41" s="806"/>
      <c r="J41" s="806"/>
      <c r="K41" s="806"/>
      <c r="L41" s="806"/>
      <c r="M41" s="806"/>
      <c r="N41" s="806"/>
      <c r="O41" s="806"/>
      <c r="P41" s="807"/>
      <c r="Q41" s="808"/>
      <c r="R41" s="809"/>
      <c r="S41" s="809"/>
      <c r="T41" s="809"/>
      <c r="U41" s="809"/>
      <c r="V41" s="809"/>
      <c r="W41" s="809"/>
      <c r="X41" s="809"/>
      <c r="Y41" s="809"/>
      <c r="Z41" s="809"/>
      <c r="AA41" s="809"/>
      <c r="AB41" s="809"/>
      <c r="AC41" s="809"/>
      <c r="AD41" s="809"/>
      <c r="AE41" s="810"/>
      <c r="AF41" s="811"/>
      <c r="AG41" s="812"/>
      <c r="AH41" s="812"/>
      <c r="AI41" s="812"/>
      <c r="AJ41" s="813"/>
      <c r="AK41" s="861"/>
      <c r="AL41" s="857"/>
      <c r="AM41" s="857"/>
      <c r="AN41" s="857"/>
      <c r="AO41" s="857"/>
      <c r="AP41" s="857"/>
      <c r="AQ41" s="857"/>
      <c r="AR41" s="857"/>
      <c r="AS41" s="857"/>
      <c r="AT41" s="857"/>
      <c r="AU41" s="857"/>
      <c r="AV41" s="857"/>
      <c r="AW41" s="857"/>
      <c r="AX41" s="857"/>
      <c r="AY41" s="857"/>
      <c r="AZ41" s="858"/>
      <c r="BA41" s="858"/>
      <c r="BB41" s="858"/>
      <c r="BC41" s="858"/>
      <c r="BD41" s="858"/>
      <c r="BE41" s="859"/>
      <c r="BF41" s="859"/>
      <c r="BG41" s="859"/>
      <c r="BH41" s="859"/>
      <c r="BI41" s="860"/>
      <c r="BJ41" s="228"/>
      <c r="BK41" s="228"/>
      <c r="BL41" s="228"/>
      <c r="BM41" s="228"/>
      <c r="BN41" s="228"/>
      <c r="BO41" s="237"/>
      <c r="BP41" s="237"/>
      <c r="BQ41" s="234">
        <v>35</v>
      </c>
      <c r="BR41" s="235"/>
      <c r="BS41" s="797"/>
      <c r="BT41" s="798"/>
      <c r="BU41" s="798"/>
      <c r="BV41" s="798"/>
      <c r="BW41" s="798"/>
      <c r="BX41" s="798"/>
      <c r="BY41" s="798"/>
      <c r="BZ41" s="798"/>
      <c r="CA41" s="798"/>
      <c r="CB41" s="798"/>
      <c r="CC41" s="798"/>
      <c r="CD41" s="798"/>
      <c r="CE41" s="798"/>
      <c r="CF41" s="798"/>
      <c r="CG41" s="799"/>
      <c r="CH41" s="800"/>
      <c r="CI41" s="801"/>
      <c r="CJ41" s="801"/>
      <c r="CK41" s="801"/>
      <c r="CL41" s="802"/>
      <c r="CM41" s="800"/>
      <c r="CN41" s="801"/>
      <c r="CO41" s="801"/>
      <c r="CP41" s="801"/>
      <c r="CQ41" s="802"/>
      <c r="CR41" s="800"/>
      <c r="CS41" s="801"/>
      <c r="CT41" s="801"/>
      <c r="CU41" s="801"/>
      <c r="CV41" s="802"/>
      <c r="CW41" s="800"/>
      <c r="CX41" s="801"/>
      <c r="CY41" s="801"/>
      <c r="CZ41" s="801"/>
      <c r="DA41" s="802"/>
      <c r="DB41" s="800"/>
      <c r="DC41" s="801"/>
      <c r="DD41" s="801"/>
      <c r="DE41" s="801"/>
      <c r="DF41" s="802"/>
      <c r="DG41" s="800"/>
      <c r="DH41" s="801"/>
      <c r="DI41" s="801"/>
      <c r="DJ41" s="801"/>
      <c r="DK41" s="802"/>
      <c r="DL41" s="800"/>
      <c r="DM41" s="801"/>
      <c r="DN41" s="801"/>
      <c r="DO41" s="801"/>
      <c r="DP41" s="802"/>
      <c r="DQ41" s="800"/>
      <c r="DR41" s="801"/>
      <c r="DS41" s="801"/>
      <c r="DT41" s="801"/>
      <c r="DU41" s="802"/>
      <c r="DV41" s="797"/>
      <c r="DW41" s="798"/>
      <c r="DX41" s="798"/>
      <c r="DY41" s="798"/>
      <c r="DZ41" s="815"/>
      <c r="EA41" s="226"/>
    </row>
    <row r="42" spans="1:131" ht="26.25" customHeight="1">
      <c r="A42" s="234">
        <v>15</v>
      </c>
      <c r="B42" s="805"/>
      <c r="C42" s="806"/>
      <c r="D42" s="806"/>
      <c r="E42" s="806"/>
      <c r="F42" s="806"/>
      <c r="G42" s="806"/>
      <c r="H42" s="806"/>
      <c r="I42" s="806"/>
      <c r="J42" s="806"/>
      <c r="K42" s="806"/>
      <c r="L42" s="806"/>
      <c r="M42" s="806"/>
      <c r="N42" s="806"/>
      <c r="O42" s="806"/>
      <c r="P42" s="807"/>
      <c r="Q42" s="808"/>
      <c r="R42" s="809"/>
      <c r="S42" s="809"/>
      <c r="T42" s="809"/>
      <c r="U42" s="809"/>
      <c r="V42" s="809"/>
      <c r="W42" s="809"/>
      <c r="X42" s="809"/>
      <c r="Y42" s="809"/>
      <c r="Z42" s="809"/>
      <c r="AA42" s="809"/>
      <c r="AB42" s="809"/>
      <c r="AC42" s="809"/>
      <c r="AD42" s="809"/>
      <c r="AE42" s="810"/>
      <c r="AF42" s="811"/>
      <c r="AG42" s="812"/>
      <c r="AH42" s="812"/>
      <c r="AI42" s="812"/>
      <c r="AJ42" s="813"/>
      <c r="AK42" s="861"/>
      <c r="AL42" s="857"/>
      <c r="AM42" s="857"/>
      <c r="AN42" s="857"/>
      <c r="AO42" s="857"/>
      <c r="AP42" s="857"/>
      <c r="AQ42" s="857"/>
      <c r="AR42" s="857"/>
      <c r="AS42" s="857"/>
      <c r="AT42" s="857"/>
      <c r="AU42" s="857"/>
      <c r="AV42" s="857"/>
      <c r="AW42" s="857"/>
      <c r="AX42" s="857"/>
      <c r="AY42" s="857"/>
      <c r="AZ42" s="858"/>
      <c r="BA42" s="858"/>
      <c r="BB42" s="858"/>
      <c r="BC42" s="858"/>
      <c r="BD42" s="858"/>
      <c r="BE42" s="859"/>
      <c r="BF42" s="859"/>
      <c r="BG42" s="859"/>
      <c r="BH42" s="859"/>
      <c r="BI42" s="860"/>
      <c r="BJ42" s="228"/>
      <c r="BK42" s="228"/>
      <c r="BL42" s="228"/>
      <c r="BM42" s="228"/>
      <c r="BN42" s="228"/>
      <c r="BO42" s="237"/>
      <c r="BP42" s="237"/>
      <c r="BQ42" s="234">
        <v>36</v>
      </c>
      <c r="BR42" s="235"/>
      <c r="BS42" s="797"/>
      <c r="BT42" s="798"/>
      <c r="BU42" s="798"/>
      <c r="BV42" s="798"/>
      <c r="BW42" s="798"/>
      <c r="BX42" s="798"/>
      <c r="BY42" s="798"/>
      <c r="BZ42" s="798"/>
      <c r="CA42" s="798"/>
      <c r="CB42" s="798"/>
      <c r="CC42" s="798"/>
      <c r="CD42" s="798"/>
      <c r="CE42" s="798"/>
      <c r="CF42" s="798"/>
      <c r="CG42" s="799"/>
      <c r="CH42" s="800"/>
      <c r="CI42" s="801"/>
      <c r="CJ42" s="801"/>
      <c r="CK42" s="801"/>
      <c r="CL42" s="802"/>
      <c r="CM42" s="800"/>
      <c r="CN42" s="801"/>
      <c r="CO42" s="801"/>
      <c r="CP42" s="801"/>
      <c r="CQ42" s="802"/>
      <c r="CR42" s="800"/>
      <c r="CS42" s="801"/>
      <c r="CT42" s="801"/>
      <c r="CU42" s="801"/>
      <c r="CV42" s="802"/>
      <c r="CW42" s="800"/>
      <c r="CX42" s="801"/>
      <c r="CY42" s="801"/>
      <c r="CZ42" s="801"/>
      <c r="DA42" s="802"/>
      <c r="DB42" s="800"/>
      <c r="DC42" s="801"/>
      <c r="DD42" s="801"/>
      <c r="DE42" s="801"/>
      <c r="DF42" s="802"/>
      <c r="DG42" s="800"/>
      <c r="DH42" s="801"/>
      <c r="DI42" s="801"/>
      <c r="DJ42" s="801"/>
      <c r="DK42" s="802"/>
      <c r="DL42" s="800"/>
      <c r="DM42" s="801"/>
      <c r="DN42" s="801"/>
      <c r="DO42" s="801"/>
      <c r="DP42" s="802"/>
      <c r="DQ42" s="800"/>
      <c r="DR42" s="801"/>
      <c r="DS42" s="801"/>
      <c r="DT42" s="801"/>
      <c r="DU42" s="802"/>
      <c r="DV42" s="797"/>
      <c r="DW42" s="798"/>
      <c r="DX42" s="798"/>
      <c r="DY42" s="798"/>
      <c r="DZ42" s="815"/>
      <c r="EA42" s="226"/>
    </row>
    <row r="43" spans="1:131" ht="26.25" customHeight="1">
      <c r="A43" s="234">
        <v>16</v>
      </c>
      <c r="B43" s="805"/>
      <c r="C43" s="806"/>
      <c r="D43" s="806"/>
      <c r="E43" s="806"/>
      <c r="F43" s="806"/>
      <c r="G43" s="806"/>
      <c r="H43" s="806"/>
      <c r="I43" s="806"/>
      <c r="J43" s="806"/>
      <c r="K43" s="806"/>
      <c r="L43" s="806"/>
      <c r="M43" s="806"/>
      <c r="N43" s="806"/>
      <c r="O43" s="806"/>
      <c r="P43" s="807"/>
      <c r="Q43" s="808"/>
      <c r="R43" s="809"/>
      <c r="S43" s="809"/>
      <c r="T43" s="809"/>
      <c r="U43" s="809"/>
      <c r="V43" s="809"/>
      <c r="W43" s="809"/>
      <c r="X43" s="809"/>
      <c r="Y43" s="809"/>
      <c r="Z43" s="809"/>
      <c r="AA43" s="809"/>
      <c r="AB43" s="809"/>
      <c r="AC43" s="809"/>
      <c r="AD43" s="809"/>
      <c r="AE43" s="810"/>
      <c r="AF43" s="811"/>
      <c r="AG43" s="812"/>
      <c r="AH43" s="812"/>
      <c r="AI43" s="812"/>
      <c r="AJ43" s="813"/>
      <c r="AK43" s="861"/>
      <c r="AL43" s="857"/>
      <c r="AM43" s="857"/>
      <c r="AN43" s="857"/>
      <c r="AO43" s="857"/>
      <c r="AP43" s="857"/>
      <c r="AQ43" s="857"/>
      <c r="AR43" s="857"/>
      <c r="AS43" s="857"/>
      <c r="AT43" s="857"/>
      <c r="AU43" s="857"/>
      <c r="AV43" s="857"/>
      <c r="AW43" s="857"/>
      <c r="AX43" s="857"/>
      <c r="AY43" s="857"/>
      <c r="AZ43" s="858"/>
      <c r="BA43" s="858"/>
      <c r="BB43" s="858"/>
      <c r="BC43" s="858"/>
      <c r="BD43" s="858"/>
      <c r="BE43" s="859"/>
      <c r="BF43" s="859"/>
      <c r="BG43" s="859"/>
      <c r="BH43" s="859"/>
      <c r="BI43" s="860"/>
      <c r="BJ43" s="228"/>
      <c r="BK43" s="228"/>
      <c r="BL43" s="228"/>
      <c r="BM43" s="228"/>
      <c r="BN43" s="228"/>
      <c r="BO43" s="237"/>
      <c r="BP43" s="237"/>
      <c r="BQ43" s="234">
        <v>37</v>
      </c>
      <c r="BR43" s="235"/>
      <c r="BS43" s="797"/>
      <c r="BT43" s="798"/>
      <c r="BU43" s="798"/>
      <c r="BV43" s="798"/>
      <c r="BW43" s="798"/>
      <c r="BX43" s="798"/>
      <c r="BY43" s="798"/>
      <c r="BZ43" s="798"/>
      <c r="CA43" s="798"/>
      <c r="CB43" s="798"/>
      <c r="CC43" s="798"/>
      <c r="CD43" s="798"/>
      <c r="CE43" s="798"/>
      <c r="CF43" s="798"/>
      <c r="CG43" s="799"/>
      <c r="CH43" s="800"/>
      <c r="CI43" s="801"/>
      <c r="CJ43" s="801"/>
      <c r="CK43" s="801"/>
      <c r="CL43" s="802"/>
      <c r="CM43" s="800"/>
      <c r="CN43" s="801"/>
      <c r="CO43" s="801"/>
      <c r="CP43" s="801"/>
      <c r="CQ43" s="802"/>
      <c r="CR43" s="800"/>
      <c r="CS43" s="801"/>
      <c r="CT43" s="801"/>
      <c r="CU43" s="801"/>
      <c r="CV43" s="802"/>
      <c r="CW43" s="800"/>
      <c r="CX43" s="801"/>
      <c r="CY43" s="801"/>
      <c r="CZ43" s="801"/>
      <c r="DA43" s="802"/>
      <c r="DB43" s="800"/>
      <c r="DC43" s="801"/>
      <c r="DD43" s="801"/>
      <c r="DE43" s="801"/>
      <c r="DF43" s="802"/>
      <c r="DG43" s="800"/>
      <c r="DH43" s="801"/>
      <c r="DI43" s="801"/>
      <c r="DJ43" s="801"/>
      <c r="DK43" s="802"/>
      <c r="DL43" s="800"/>
      <c r="DM43" s="801"/>
      <c r="DN43" s="801"/>
      <c r="DO43" s="801"/>
      <c r="DP43" s="802"/>
      <c r="DQ43" s="800"/>
      <c r="DR43" s="801"/>
      <c r="DS43" s="801"/>
      <c r="DT43" s="801"/>
      <c r="DU43" s="802"/>
      <c r="DV43" s="797"/>
      <c r="DW43" s="798"/>
      <c r="DX43" s="798"/>
      <c r="DY43" s="798"/>
      <c r="DZ43" s="815"/>
      <c r="EA43" s="226"/>
    </row>
    <row r="44" spans="1:131" ht="26.25" customHeight="1">
      <c r="A44" s="234">
        <v>17</v>
      </c>
      <c r="B44" s="805"/>
      <c r="C44" s="806"/>
      <c r="D44" s="806"/>
      <c r="E44" s="806"/>
      <c r="F44" s="806"/>
      <c r="G44" s="806"/>
      <c r="H44" s="806"/>
      <c r="I44" s="806"/>
      <c r="J44" s="806"/>
      <c r="K44" s="806"/>
      <c r="L44" s="806"/>
      <c r="M44" s="806"/>
      <c r="N44" s="806"/>
      <c r="O44" s="806"/>
      <c r="P44" s="807"/>
      <c r="Q44" s="808"/>
      <c r="R44" s="809"/>
      <c r="S44" s="809"/>
      <c r="T44" s="809"/>
      <c r="U44" s="809"/>
      <c r="V44" s="809"/>
      <c r="W44" s="809"/>
      <c r="X44" s="809"/>
      <c r="Y44" s="809"/>
      <c r="Z44" s="809"/>
      <c r="AA44" s="809"/>
      <c r="AB44" s="809"/>
      <c r="AC44" s="809"/>
      <c r="AD44" s="809"/>
      <c r="AE44" s="810"/>
      <c r="AF44" s="811"/>
      <c r="AG44" s="812"/>
      <c r="AH44" s="812"/>
      <c r="AI44" s="812"/>
      <c r="AJ44" s="813"/>
      <c r="AK44" s="861"/>
      <c r="AL44" s="857"/>
      <c r="AM44" s="857"/>
      <c r="AN44" s="857"/>
      <c r="AO44" s="857"/>
      <c r="AP44" s="857"/>
      <c r="AQ44" s="857"/>
      <c r="AR44" s="857"/>
      <c r="AS44" s="857"/>
      <c r="AT44" s="857"/>
      <c r="AU44" s="857"/>
      <c r="AV44" s="857"/>
      <c r="AW44" s="857"/>
      <c r="AX44" s="857"/>
      <c r="AY44" s="857"/>
      <c r="AZ44" s="858"/>
      <c r="BA44" s="858"/>
      <c r="BB44" s="858"/>
      <c r="BC44" s="858"/>
      <c r="BD44" s="858"/>
      <c r="BE44" s="859"/>
      <c r="BF44" s="859"/>
      <c r="BG44" s="859"/>
      <c r="BH44" s="859"/>
      <c r="BI44" s="860"/>
      <c r="BJ44" s="228"/>
      <c r="BK44" s="228"/>
      <c r="BL44" s="228"/>
      <c r="BM44" s="228"/>
      <c r="BN44" s="228"/>
      <c r="BO44" s="237"/>
      <c r="BP44" s="237"/>
      <c r="BQ44" s="234">
        <v>38</v>
      </c>
      <c r="BR44" s="235"/>
      <c r="BS44" s="797"/>
      <c r="BT44" s="798"/>
      <c r="BU44" s="798"/>
      <c r="BV44" s="798"/>
      <c r="BW44" s="798"/>
      <c r="BX44" s="798"/>
      <c r="BY44" s="798"/>
      <c r="BZ44" s="798"/>
      <c r="CA44" s="798"/>
      <c r="CB44" s="798"/>
      <c r="CC44" s="798"/>
      <c r="CD44" s="798"/>
      <c r="CE44" s="798"/>
      <c r="CF44" s="798"/>
      <c r="CG44" s="799"/>
      <c r="CH44" s="800"/>
      <c r="CI44" s="801"/>
      <c r="CJ44" s="801"/>
      <c r="CK44" s="801"/>
      <c r="CL44" s="802"/>
      <c r="CM44" s="800"/>
      <c r="CN44" s="801"/>
      <c r="CO44" s="801"/>
      <c r="CP44" s="801"/>
      <c r="CQ44" s="802"/>
      <c r="CR44" s="800"/>
      <c r="CS44" s="801"/>
      <c r="CT44" s="801"/>
      <c r="CU44" s="801"/>
      <c r="CV44" s="802"/>
      <c r="CW44" s="800"/>
      <c r="CX44" s="801"/>
      <c r="CY44" s="801"/>
      <c r="CZ44" s="801"/>
      <c r="DA44" s="802"/>
      <c r="DB44" s="800"/>
      <c r="DC44" s="801"/>
      <c r="DD44" s="801"/>
      <c r="DE44" s="801"/>
      <c r="DF44" s="802"/>
      <c r="DG44" s="800"/>
      <c r="DH44" s="801"/>
      <c r="DI44" s="801"/>
      <c r="DJ44" s="801"/>
      <c r="DK44" s="802"/>
      <c r="DL44" s="800"/>
      <c r="DM44" s="801"/>
      <c r="DN44" s="801"/>
      <c r="DO44" s="801"/>
      <c r="DP44" s="802"/>
      <c r="DQ44" s="800"/>
      <c r="DR44" s="801"/>
      <c r="DS44" s="801"/>
      <c r="DT44" s="801"/>
      <c r="DU44" s="802"/>
      <c r="DV44" s="797"/>
      <c r="DW44" s="798"/>
      <c r="DX44" s="798"/>
      <c r="DY44" s="798"/>
      <c r="DZ44" s="815"/>
      <c r="EA44" s="226"/>
    </row>
    <row r="45" spans="1:131" ht="26.25" customHeight="1">
      <c r="A45" s="234">
        <v>18</v>
      </c>
      <c r="B45" s="805"/>
      <c r="C45" s="806"/>
      <c r="D45" s="806"/>
      <c r="E45" s="806"/>
      <c r="F45" s="806"/>
      <c r="G45" s="806"/>
      <c r="H45" s="806"/>
      <c r="I45" s="806"/>
      <c r="J45" s="806"/>
      <c r="K45" s="806"/>
      <c r="L45" s="806"/>
      <c r="M45" s="806"/>
      <c r="N45" s="806"/>
      <c r="O45" s="806"/>
      <c r="P45" s="807"/>
      <c r="Q45" s="808"/>
      <c r="R45" s="809"/>
      <c r="S45" s="809"/>
      <c r="T45" s="809"/>
      <c r="U45" s="809"/>
      <c r="V45" s="809"/>
      <c r="W45" s="809"/>
      <c r="X45" s="809"/>
      <c r="Y45" s="809"/>
      <c r="Z45" s="809"/>
      <c r="AA45" s="809"/>
      <c r="AB45" s="809"/>
      <c r="AC45" s="809"/>
      <c r="AD45" s="809"/>
      <c r="AE45" s="810"/>
      <c r="AF45" s="811"/>
      <c r="AG45" s="812"/>
      <c r="AH45" s="812"/>
      <c r="AI45" s="812"/>
      <c r="AJ45" s="813"/>
      <c r="AK45" s="861"/>
      <c r="AL45" s="857"/>
      <c r="AM45" s="857"/>
      <c r="AN45" s="857"/>
      <c r="AO45" s="857"/>
      <c r="AP45" s="857"/>
      <c r="AQ45" s="857"/>
      <c r="AR45" s="857"/>
      <c r="AS45" s="857"/>
      <c r="AT45" s="857"/>
      <c r="AU45" s="857"/>
      <c r="AV45" s="857"/>
      <c r="AW45" s="857"/>
      <c r="AX45" s="857"/>
      <c r="AY45" s="857"/>
      <c r="AZ45" s="858"/>
      <c r="BA45" s="858"/>
      <c r="BB45" s="858"/>
      <c r="BC45" s="858"/>
      <c r="BD45" s="858"/>
      <c r="BE45" s="859"/>
      <c r="BF45" s="859"/>
      <c r="BG45" s="859"/>
      <c r="BH45" s="859"/>
      <c r="BI45" s="860"/>
      <c r="BJ45" s="228"/>
      <c r="BK45" s="228"/>
      <c r="BL45" s="228"/>
      <c r="BM45" s="228"/>
      <c r="BN45" s="228"/>
      <c r="BO45" s="237"/>
      <c r="BP45" s="237"/>
      <c r="BQ45" s="234">
        <v>39</v>
      </c>
      <c r="BR45" s="235"/>
      <c r="BS45" s="797"/>
      <c r="BT45" s="798"/>
      <c r="BU45" s="798"/>
      <c r="BV45" s="798"/>
      <c r="BW45" s="798"/>
      <c r="BX45" s="798"/>
      <c r="BY45" s="798"/>
      <c r="BZ45" s="798"/>
      <c r="CA45" s="798"/>
      <c r="CB45" s="798"/>
      <c r="CC45" s="798"/>
      <c r="CD45" s="798"/>
      <c r="CE45" s="798"/>
      <c r="CF45" s="798"/>
      <c r="CG45" s="799"/>
      <c r="CH45" s="800"/>
      <c r="CI45" s="801"/>
      <c r="CJ45" s="801"/>
      <c r="CK45" s="801"/>
      <c r="CL45" s="802"/>
      <c r="CM45" s="800"/>
      <c r="CN45" s="801"/>
      <c r="CO45" s="801"/>
      <c r="CP45" s="801"/>
      <c r="CQ45" s="802"/>
      <c r="CR45" s="800"/>
      <c r="CS45" s="801"/>
      <c r="CT45" s="801"/>
      <c r="CU45" s="801"/>
      <c r="CV45" s="802"/>
      <c r="CW45" s="800"/>
      <c r="CX45" s="801"/>
      <c r="CY45" s="801"/>
      <c r="CZ45" s="801"/>
      <c r="DA45" s="802"/>
      <c r="DB45" s="800"/>
      <c r="DC45" s="801"/>
      <c r="DD45" s="801"/>
      <c r="DE45" s="801"/>
      <c r="DF45" s="802"/>
      <c r="DG45" s="800"/>
      <c r="DH45" s="801"/>
      <c r="DI45" s="801"/>
      <c r="DJ45" s="801"/>
      <c r="DK45" s="802"/>
      <c r="DL45" s="800"/>
      <c r="DM45" s="801"/>
      <c r="DN45" s="801"/>
      <c r="DO45" s="801"/>
      <c r="DP45" s="802"/>
      <c r="DQ45" s="800"/>
      <c r="DR45" s="801"/>
      <c r="DS45" s="801"/>
      <c r="DT45" s="801"/>
      <c r="DU45" s="802"/>
      <c r="DV45" s="797"/>
      <c r="DW45" s="798"/>
      <c r="DX45" s="798"/>
      <c r="DY45" s="798"/>
      <c r="DZ45" s="815"/>
      <c r="EA45" s="226"/>
    </row>
    <row r="46" spans="1:131" ht="26.25" customHeight="1">
      <c r="A46" s="234">
        <v>19</v>
      </c>
      <c r="B46" s="805"/>
      <c r="C46" s="806"/>
      <c r="D46" s="806"/>
      <c r="E46" s="806"/>
      <c r="F46" s="806"/>
      <c r="G46" s="806"/>
      <c r="H46" s="806"/>
      <c r="I46" s="806"/>
      <c r="J46" s="806"/>
      <c r="K46" s="806"/>
      <c r="L46" s="806"/>
      <c r="M46" s="806"/>
      <c r="N46" s="806"/>
      <c r="O46" s="806"/>
      <c r="P46" s="807"/>
      <c r="Q46" s="808"/>
      <c r="R46" s="809"/>
      <c r="S46" s="809"/>
      <c r="T46" s="809"/>
      <c r="U46" s="809"/>
      <c r="V46" s="809"/>
      <c r="W46" s="809"/>
      <c r="X46" s="809"/>
      <c r="Y46" s="809"/>
      <c r="Z46" s="809"/>
      <c r="AA46" s="809"/>
      <c r="AB46" s="809"/>
      <c r="AC46" s="809"/>
      <c r="AD46" s="809"/>
      <c r="AE46" s="810"/>
      <c r="AF46" s="811"/>
      <c r="AG46" s="812"/>
      <c r="AH46" s="812"/>
      <c r="AI46" s="812"/>
      <c r="AJ46" s="813"/>
      <c r="AK46" s="861"/>
      <c r="AL46" s="857"/>
      <c r="AM46" s="857"/>
      <c r="AN46" s="857"/>
      <c r="AO46" s="857"/>
      <c r="AP46" s="857"/>
      <c r="AQ46" s="857"/>
      <c r="AR46" s="857"/>
      <c r="AS46" s="857"/>
      <c r="AT46" s="857"/>
      <c r="AU46" s="857"/>
      <c r="AV46" s="857"/>
      <c r="AW46" s="857"/>
      <c r="AX46" s="857"/>
      <c r="AY46" s="857"/>
      <c r="AZ46" s="858"/>
      <c r="BA46" s="858"/>
      <c r="BB46" s="858"/>
      <c r="BC46" s="858"/>
      <c r="BD46" s="858"/>
      <c r="BE46" s="859"/>
      <c r="BF46" s="859"/>
      <c r="BG46" s="859"/>
      <c r="BH46" s="859"/>
      <c r="BI46" s="860"/>
      <c r="BJ46" s="228"/>
      <c r="BK46" s="228"/>
      <c r="BL46" s="228"/>
      <c r="BM46" s="228"/>
      <c r="BN46" s="228"/>
      <c r="BO46" s="237"/>
      <c r="BP46" s="237"/>
      <c r="BQ46" s="234">
        <v>40</v>
      </c>
      <c r="BR46" s="235"/>
      <c r="BS46" s="797"/>
      <c r="BT46" s="798"/>
      <c r="BU46" s="798"/>
      <c r="BV46" s="798"/>
      <c r="BW46" s="798"/>
      <c r="BX46" s="798"/>
      <c r="BY46" s="798"/>
      <c r="BZ46" s="798"/>
      <c r="CA46" s="798"/>
      <c r="CB46" s="798"/>
      <c r="CC46" s="798"/>
      <c r="CD46" s="798"/>
      <c r="CE46" s="798"/>
      <c r="CF46" s="798"/>
      <c r="CG46" s="799"/>
      <c r="CH46" s="800"/>
      <c r="CI46" s="801"/>
      <c r="CJ46" s="801"/>
      <c r="CK46" s="801"/>
      <c r="CL46" s="802"/>
      <c r="CM46" s="800"/>
      <c r="CN46" s="801"/>
      <c r="CO46" s="801"/>
      <c r="CP46" s="801"/>
      <c r="CQ46" s="802"/>
      <c r="CR46" s="800"/>
      <c r="CS46" s="801"/>
      <c r="CT46" s="801"/>
      <c r="CU46" s="801"/>
      <c r="CV46" s="802"/>
      <c r="CW46" s="800"/>
      <c r="CX46" s="801"/>
      <c r="CY46" s="801"/>
      <c r="CZ46" s="801"/>
      <c r="DA46" s="802"/>
      <c r="DB46" s="800"/>
      <c r="DC46" s="801"/>
      <c r="DD46" s="801"/>
      <c r="DE46" s="801"/>
      <c r="DF46" s="802"/>
      <c r="DG46" s="800"/>
      <c r="DH46" s="801"/>
      <c r="DI46" s="801"/>
      <c r="DJ46" s="801"/>
      <c r="DK46" s="802"/>
      <c r="DL46" s="800"/>
      <c r="DM46" s="801"/>
      <c r="DN46" s="801"/>
      <c r="DO46" s="801"/>
      <c r="DP46" s="802"/>
      <c r="DQ46" s="800"/>
      <c r="DR46" s="801"/>
      <c r="DS46" s="801"/>
      <c r="DT46" s="801"/>
      <c r="DU46" s="802"/>
      <c r="DV46" s="797"/>
      <c r="DW46" s="798"/>
      <c r="DX46" s="798"/>
      <c r="DY46" s="798"/>
      <c r="DZ46" s="815"/>
      <c r="EA46" s="226"/>
    </row>
    <row r="47" spans="1:131" ht="26.25" customHeight="1">
      <c r="A47" s="234">
        <v>20</v>
      </c>
      <c r="B47" s="805"/>
      <c r="C47" s="806"/>
      <c r="D47" s="806"/>
      <c r="E47" s="806"/>
      <c r="F47" s="806"/>
      <c r="G47" s="806"/>
      <c r="H47" s="806"/>
      <c r="I47" s="806"/>
      <c r="J47" s="806"/>
      <c r="K47" s="806"/>
      <c r="L47" s="806"/>
      <c r="M47" s="806"/>
      <c r="N47" s="806"/>
      <c r="O47" s="806"/>
      <c r="P47" s="807"/>
      <c r="Q47" s="808"/>
      <c r="R47" s="809"/>
      <c r="S47" s="809"/>
      <c r="T47" s="809"/>
      <c r="U47" s="809"/>
      <c r="V47" s="809"/>
      <c r="W47" s="809"/>
      <c r="X47" s="809"/>
      <c r="Y47" s="809"/>
      <c r="Z47" s="809"/>
      <c r="AA47" s="809"/>
      <c r="AB47" s="809"/>
      <c r="AC47" s="809"/>
      <c r="AD47" s="809"/>
      <c r="AE47" s="810"/>
      <c r="AF47" s="811"/>
      <c r="AG47" s="812"/>
      <c r="AH47" s="812"/>
      <c r="AI47" s="812"/>
      <c r="AJ47" s="813"/>
      <c r="AK47" s="861"/>
      <c r="AL47" s="857"/>
      <c r="AM47" s="857"/>
      <c r="AN47" s="857"/>
      <c r="AO47" s="857"/>
      <c r="AP47" s="857"/>
      <c r="AQ47" s="857"/>
      <c r="AR47" s="857"/>
      <c r="AS47" s="857"/>
      <c r="AT47" s="857"/>
      <c r="AU47" s="857"/>
      <c r="AV47" s="857"/>
      <c r="AW47" s="857"/>
      <c r="AX47" s="857"/>
      <c r="AY47" s="857"/>
      <c r="AZ47" s="858"/>
      <c r="BA47" s="858"/>
      <c r="BB47" s="858"/>
      <c r="BC47" s="858"/>
      <c r="BD47" s="858"/>
      <c r="BE47" s="859"/>
      <c r="BF47" s="859"/>
      <c r="BG47" s="859"/>
      <c r="BH47" s="859"/>
      <c r="BI47" s="860"/>
      <c r="BJ47" s="228"/>
      <c r="BK47" s="228"/>
      <c r="BL47" s="228"/>
      <c r="BM47" s="228"/>
      <c r="BN47" s="228"/>
      <c r="BO47" s="237"/>
      <c r="BP47" s="237"/>
      <c r="BQ47" s="234">
        <v>41</v>
      </c>
      <c r="BR47" s="235"/>
      <c r="BS47" s="797"/>
      <c r="BT47" s="798"/>
      <c r="BU47" s="798"/>
      <c r="BV47" s="798"/>
      <c r="BW47" s="798"/>
      <c r="BX47" s="798"/>
      <c r="BY47" s="798"/>
      <c r="BZ47" s="798"/>
      <c r="CA47" s="798"/>
      <c r="CB47" s="798"/>
      <c r="CC47" s="798"/>
      <c r="CD47" s="798"/>
      <c r="CE47" s="798"/>
      <c r="CF47" s="798"/>
      <c r="CG47" s="799"/>
      <c r="CH47" s="800"/>
      <c r="CI47" s="801"/>
      <c r="CJ47" s="801"/>
      <c r="CK47" s="801"/>
      <c r="CL47" s="802"/>
      <c r="CM47" s="800"/>
      <c r="CN47" s="801"/>
      <c r="CO47" s="801"/>
      <c r="CP47" s="801"/>
      <c r="CQ47" s="802"/>
      <c r="CR47" s="800"/>
      <c r="CS47" s="801"/>
      <c r="CT47" s="801"/>
      <c r="CU47" s="801"/>
      <c r="CV47" s="802"/>
      <c r="CW47" s="800"/>
      <c r="CX47" s="801"/>
      <c r="CY47" s="801"/>
      <c r="CZ47" s="801"/>
      <c r="DA47" s="802"/>
      <c r="DB47" s="800"/>
      <c r="DC47" s="801"/>
      <c r="DD47" s="801"/>
      <c r="DE47" s="801"/>
      <c r="DF47" s="802"/>
      <c r="DG47" s="800"/>
      <c r="DH47" s="801"/>
      <c r="DI47" s="801"/>
      <c r="DJ47" s="801"/>
      <c r="DK47" s="802"/>
      <c r="DL47" s="800"/>
      <c r="DM47" s="801"/>
      <c r="DN47" s="801"/>
      <c r="DO47" s="801"/>
      <c r="DP47" s="802"/>
      <c r="DQ47" s="800"/>
      <c r="DR47" s="801"/>
      <c r="DS47" s="801"/>
      <c r="DT47" s="801"/>
      <c r="DU47" s="802"/>
      <c r="DV47" s="797"/>
      <c r="DW47" s="798"/>
      <c r="DX47" s="798"/>
      <c r="DY47" s="798"/>
      <c r="DZ47" s="815"/>
      <c r="EA47" s="226"/>
    </row>
    <row r="48" spans="1:131" ht="26.25" customHeight="1">
      <c r="A48" s="234">
        <v>21</v>
      </c>
      <c r="B48" s="805"/>
      <c r="C48" s="806"/>
      <c r="D48" s="806"/>
      <c r="E48" s="806"/>
      <c r="F48" s="806"/>
      <c r="G48" s="806"/>
      <c r="H48" s="806"/>
      <c r="I48" s="806"/>
      <c r="J48" s="806"/>
      <c r="K48" s="806"/>
      <c r="L48" s="806"/>
      <c r="M48" s="806"/>
      <c r="N48" s="806"/>
      <c r="O48" s="806"/>
      <c r="P48" s="807"/>
      <c r="Q48" s="808"/>
      <c r="R48" s="809"/>
      <c r="S48" s="809"/>
      <c r="T48" s="809"/>
      <c r="U48" s="809"/>
      <c r="V48" s="809"/>
      <c r="W48" s="809"/>
      <c r="X48" s="809"/>
      <c r="Y48" s="809"/>
      <c r="Z48" s="809"/>
      <c r="AA48" s="809"/>
      <c r="AB48" s="809"/>
      <c r="AC48" s="809"/>
      <c r="AD48" s="809"/>
      <c r="AE48" s="810"/>
      <c r="AF48" s="811"/>
      <c r="AG48" s="812"/>
      <c r="AH48" s="812"/>
      <c r="AI48" s="812"/>
      <c r="AJ48" s="813"/>
      <c r="AK48" s="861"/>
      <c r="AL48" s="857"/>
      <c r="AM48" s="857"/>
      <c r="AN48" s="857"/>
      <c r="AO48" s="857"/>
      <c r="AP48" s="857"/>
      <c r="AQ48" s="857"/>
      <c r="AR48" s="857"/>
      <c r="AS48" s="857"/>
      <c r="AT48" s="857"/>
      <c r="AU48" s="857"/>
      <c r="AV48" s="857"/>
      <c r="AW48" s="857"/>
      <c r="AX48" s="857"/>
      <c r="AY48" s="857"/>
      <c r="AZ48" s="858"/>
      <c r="BA48" s="858"/>
      <c r="BB48" s="858"/>
      <c r="BC48" s="858"/>
      <c r="BD48" s="858"/>
      <c r="BE48" s="859"/>
      <c r="BF48" s="859"/>
      <c r="BG48" s="859"/>
      <c r="BH48" s="859"/>
      <c r="BI48" s="860"/>
      <c r="BJ48" s="228"/>
      <c r="BK48" s="228"/>
      <c r="BL48" s="228"/>
      <c r="BM48" s="228"/>
      <c r="BN48" s="228"/>
      <c r="BO48" s="237"/>
      <c r="BP48" s="237"/>
      <c r="BQ48" s="234">
        <v>42</v>
      </c>
      <c r="BR48" s="235"/>
      <c r="BS48" s="797"/>
      <c r="BT48" s="798"/>
      <c r="BU48" s="798"/>
      <c r="BV48" s="798"/>
      <c r="BW48" s="798"/>
      <c r="BX48" s="798"/>
      <c r="BY48" s="798"/>
      <c r="BZ48" s="798"/>
      <c r="CA48" s="798"/>
      <c r="CB48" s="798"/>
      <c r="CC48" s="798"/>
      <c r="CD48" s="798"/>
      <c r="CE48" s="798"/>
      <c r="CF48" s="798"/>
      <c r="CG48" s="799"/>
      <c r="CH48" s="800"/>
      <c r="CI48" s="801"/>
      <c r="CJ48" s="801"/>
      <c r="CK48" s="801"/>
      <c r="CL48" s="802"/>
      <c r="CM48" s="800"/>
      <c r="CN48" s="801"/>
      <c r="CO48" s="801"/>
      <c r="CP48" s="801"/>
      <c r="CQ48" s="802"/>
      <c r="CR48" s="800"/>
      <c r="CS48" s="801"/>
      <c r="CT48" s="801"/>
      <c r="CU48" s="801"/>
      <c r="CV48" s="802"/>
      <c r="CW48" s="800"/>
      <c r="CX48" s="801"/>
      <c r="CY48" s="801"/>
      <c r="CZ48" s="801"/>
      <c r="DA48" s="802"/>
      <c r="DB48" s="800"/>
      <c r="DC48" s="801"/>
      <c r="DD48" s="801"/>
      <c r="DE48" s="801"/>
      <c r="DF48" s="802"/>
      <c r="DG48" s="800"/>
      <c r="DH48" s="801"/>
      <c r="DI48" s="801"/>
      <c r="DJ48" s="801"/>
      <c r="DK48" s="802"/>
      <c r="DL48" s="800"/>
      <c r="DM48" s="801"/>
      <c r="DN48" s="801"/>
      <c r="DO48" s="801"/>
      <c r="DP48" s="802"/>
      <c r="DQ48" s="800"/>
      <c r="DR48" s="801"/>
      <c r="DS48" s="801"/>
      <c r="DT48" s="801"/>
      <c r="DU48" s="802"/>
      <c r="DV48" s="797"/>
      <c r="DW48" s="798"/>
      <c r="DX48" s="798"/>
      <c r="DY48" s="798"/>
      <c r="DZ48" s="815"/>
      <c r="EA48" s="226"/>
    </row>
    <row r="49" spans="1:131" ht="26.25" customHeight="1">
      <c r="A49" s="234">
        <v>22</v>
      </c>
      <c r="B49" s="805"/>
      <c r="C49" s="806"/>
      <c r="D49" s="806"/>
      <c r="E49" s="806"/>
      <c r="F49" s="806"/>
      <c r="G49" s="806"/>
      <c r="H49" s="806"/>
      <c r="I49" s="806"/>
      <c r="J49" s="806"/>
      <c r="K49" s="806"/>
      <c r="L49" s="806"/>
      <c r="M49" s="806"/>
      <c r="N49" s="806"/>
      <c r="O49" s="806"/>
      <c r="P49" s="807"/>
      <c r="Q49" s="808"/>
      <c r="R49" s="809"/>
      <c r="S49" s="809"/>
      <c r="T49" s="809"/>
      <c r="U49" s="809"/>
      <c r="V49" s="809"/>
      <c r="W49" s="809"/>
      <c r="X49" s="809"/>
      <c r="Y49" s="809"/>
      <c r="Z49" s="809"/>
      <c r="AA49" s="809"/>
      <c r="AB49" s="809"/>
      <c r="AC49" s="809"/>
      <c r="AD49" s="809"/>
      <c r="AE49" s="810"/>
      <c r="AF49" s="811"/>
      <c r="AG49" s="812"/>
      <c r="AH49" s="812"/>
      <c r="AI49" s="812"/>
      <c r="AJ49" s="813"/>
      <c r="AK49" s="861"/>
      <c r="AL49" s="857"/>
      <c r="AM49" s="857"/>
      <c r="AN49" s="857"/>
      <c r="AO49" s="857"/>
      <c r="AP49" s="857"/>
      <c r="AQ49" s="857"/>
      <c r="AR49" s="857"/>
      <c r="AS49" s="857"/>
      <c r="AT49" s="857"/>
      <c r="AU49" s="857"/>
      <c r="AV49" s="857"/>
      <c r="AW49" s="857"/>
      <c r="AX49" s="857"/>
      <c r="AY49" s="857"/>
      <c r="AZ49" s="858"/>
      <c r="BA49" s="858"/>
      <c r="BB49" s="858"/>
      <c r="BC49" s="858"/>
      <c r="BD49" s="858"/>
      <c r="BE49" s="859"/>
      <c r="BF49" s="859"/>
      <c r="BG49" s="859"/>
      <c r="BH49" s="859"/>
      <c r="BI49" s="860"/>
      <c r="BJ49" s="228"/>
      <c r="BK49" s="228"/>
      <c r="BL49" s="228"/>
      <c r="BM49" s="228"/>
      <c r="BN49" s="228"/>
      <c r="BO49" s="237"/>
      <c r="BP49" s="237"/>
      <c r="BQ49" s="234">
        <v>43</v>
      </c>
      <c r="BR49" s="235"/>
      <c r="BS49" s="797"/>
      <c r="BT49" s="798"/>
      <c r="BU49" s="798"/>
      <c r="BV49" s="798"/>
      <c r="BW49" s="798"/>
      <c r="BX49" s="798"/>
      <c r="BY49" s="798"/>
      <c r="BZ49" s="798"/>
      <c r="CA49" s="798"/>
      <c r="CB49" s="798"/>
      <c r="CC49" s="798"/>
      <c r="CD49" s="798"/>
      <c r="CE49" s="798"/>
      <c r="CF49" s="798"/>
      <c r="CG49" s="799"/>
      <c r="CH49" s="800"/>
      <c r="CI49" s="801"/>
      <c r="CJ49" s="801"/>
      <c r="CK49" s="801"/>
      <c r="CL49" s="802"/>
      <c r="CM49" s="800"/>
      <c r="CN49" s="801"/>
      <c r="CO49" s="801"/>
      <c r="CP49" s="801"/>
      <c r="CQ49" s="802"/>
      <c r="CR49" s="800"/>
      <c r="CS49" s="801"/>
      <c r="CT49" s="801"/>
      <c r="CU49" s="801"/>
      <c r="CV49" s="802"/>
      <c r="CW49" s="800"/>
      <c r="CX49" s="801"/>
      <c r="CY49" s="801"/>
      <c r="CZ49" s="801"/>
      <c r="DA49" s="802"/>
      <c r="DB49" s="800"/>
      <c r="DC49" s="801"/>
      <c r="DD49" s="801"/>
      <c r="DE49" s="801"/>
      <c r="DF49" s="802"/>
      <c r="DG49" s="800"/>
      <c r="DH49" s="801"/>
      <c r="DI49" s="801"/>
      <c r="DJ49" s="801"/>
      <c r="DK49" s="802"/>
      <c r="DL49" s="800"/>
      <c r="DM49" s="801"/>
      <c r="DN49" s="801"/>
      <c r="DO49" s="801"/>
      <c r="DP49" s="802"/>
      <c r="DQ49" s="800"/>
      <c r="DR49" s="801"/>
      <c r="DS49" s="801"/>
      <c r="DT49" s="801"/>
      <c r="DU49" s="802"/>
      <c r="DV49" s="797"/>
      <c r="DW49" s="798"/>
      <c r="DX49" s="798"/>
      <c r="DY49" s="798"/>
      <c r="DZ49" s="815"/>
      <c r="EA49" s="226"/>
    </row>
    <row r="50" spans="1:131" ht="26.25" customHeight="1">
      <c r="A50" s="234">
        <v>23</v>
      </c>
      <c r="B50" s="805"/>
      <c r="C50" s="806"/>
      <c r="D50" s="806"/>
      <c r="E50" s="806"/>
      <c r="F50" s="806"/>
      <c r="G50" s="806"/>
      <c r="H50" s="806"/>
      <c r="I50" s="806"/>
      <c r="J50" s="806"/>
      <c r="K50" s="806"/>
      <c r="L50" s="806"/>
      <c r="M50" s="806"/>
      <c r="N50" s="806"/>
      <c r="O50" s="806"/>
      <c r="P50" s="807"/>
      <c r="Q50" s="862"/>
      <c r="R50" s="863"/>
      <c r="S50" s="863"/>
      <c r="T50" s="863"/>
      <c r="U50" s="863"/>
      <c r="V50" s="863"/>
      <c r="W50" s="863"/>
      <c r="X50" s="863"/>
      <c r="Y50" s="863"/>
      <c r="Z50" s="863"/>
      <c r="AA50" s="863"/>
      <c r="AB50" s="863"/>
      <c r="AC50" s="863"/>
      <c r="AD50" s="863"/>
      <c r="AE50" s="864"/>
      <c r="AF50" s="811"/>
      <c r="AG50" s="812"/>
      <c r="AH50" s="812"/>
      <c r="AI50" s="812"/>
      <c r="AJ50" s="813"/>
      <c r="AK50" s="866"/>
      <c r="AL50" s="863"/>
      <c r="AM50" s="863"/>
      <c r="AN50" s="863"/>
      <c r="AO50" s="863"/>
      <c r="AP50" s="863"/>
      <c r="AQ50" s="863"/>
      <c r="AR50" s="863"/>
      <c r="AS50" s="863"/>
      <c r="AT50" s="863"/>
      <c r="AU50" s="863"/>
      <c r="AV50" s="863"/>
      <c r="AW50" s="863"/>
      <c r="AX50" s="863"/>
      <c r="AY50" s="863"/>
      <c r="AZ50" s="865"/>
      <c r="BA50" s="865"/>
      <c r="BB50" s="865"/>
      <c r="BC50" s="865"/>
      <c r="BD50" s="865"/>
      <c r="BE50" s="859"/>
      <c r="BF50" s="859"/>
      <c r="BG50" s="859"/>
      <c r="BH50" s="859"/>
      <c r="BI50" s="860"/>
      <c r="BJ50" s="228"/>
      <c r="BK50" s="228"/>
      <c r="BL50" s="228"/>
      <c r="BM50" s="228"/>
      <c r="BN50" s="228"/>
      <c r="BO50" s="237"/>
      <c r="BP50" s="237"/>
      <c r="BQ50" s="234">
        <v>44</v>
      </c>
      <c r="BR50" s="235"/>
      <c r="BS50" s="797"/>
      <c r="BT50" s="798"/>
      <c r="BU50" s="798"/>
      <c r="BV50" s="798"/>
      <c r="BW50" s="798"/>
      <c r="BX50" s="798"/>
      <c r="BY50" s="798"/>
      <c r="BZ50" s="798"/>
      <c r="CA50" s="798"/>
      <c r="CB50" s="798"/>
      <c r="CC50" s="798"/>
      <c r="CD50" s="798"/>
      <c r="CE50" s="798"/>
      <c r="CF50" s="798"/>
      <c r="CG50" s="799"/>
      <c r="CH50" s="800"/>
      <c r="CI50" s="801"/>
      <c r="CJ50" s="801"/>
      <c r="CK50" s="801"/>
      <c r="CL50" s="802"/>
      <c r="CM50" s="800"/>
      <c r="CN50" s="801"/>
      <c r="CO50" s="801"/>
      <c r="CP50" s="801"/>
      <c r="CQ50" s="802"/>
      <c r="CR50" s="800"/>
      <c r="CS50" s="801"/>
      <c r="CT50" s="801"/>
      <c r="CU50" s="801"/>
      <c r="CV50" s="802"/>
      <c r="CW50" s="800"/>
      <c r="CX50" s="801"/>
      <c r="CY50" s="801"/>
      <c r="CZ50" s="801"/>
      <c r="DA50" s="802"/>
      <c r="DB50" s="800"/>
      <c r="DC50" s="801"/>
      <c r="DD50" s="801"/>
      <c r="DE50" s="801"/>
      <c r="DF50" s="802"/>
      <c r="DG50" s="800"/>
      <c r="DH50" s="801"/>
      <c r="DI50" s="801"/>
      <c r="DJ50" s="801"/>
      <c r="DK50" s="802"/>
      <c r="DL50" s="800"/>
      <c r="DM50" s="801"/>
      <c r="DN50" s="801"/>
      <c r="DO50" s="801"/>
      <c r="DP50" s="802"/>
      <c r="DQ50" s="800"/>
      <c r="DR50" s="801"/>
      <c r="DS50" s="801"/>
      <c r="DT50" s="801"/>
      <c r="DU50" s="802"/>
      <c r="DV50" s="797"/>
      <c r="DW50" s="798"/>
      <c r="DX50" s="798"/>
      <c r="DY50" s="798"/>
      <c r="DZ50" s="815"/>
      <c r="EA50" s="226"/>
    </row>
    <row r="51" spans="1:131" ht="26.25" customHeight="1">
      <c r="A51" s="234">
        <v>24</v>
      </c>
      <c r="B51" s="805"/>
      <c r="C51" s="806"/>
      <c r="D51" s="806"/>
      <c r="E51" s="806"/>
      <c r="F51" s="806"/>
      <c r="G51" s="806"/>
      <c r="H51" s="806"/>
      <c r="I51" s="806"/>
      <c r="J51" s="806"/>
      <c r="K51" s="806"/>
      <c r="L51" s="806"/>
      <c r="M51" s="806"/>
      <c r="N51" s="806"/>
      <c r="O51" s="806"/>
      <c r="P51" s="807"/>
      <c r="Q51" s="862"/>
      <c r="R51" s="863"/>
      <c r="S51" s="863"/>
      <c r="T51" s="863"/>
      <c r="U51" s="863"/>
      <c r="V51" s="863"/>
      <c r="W51" s="863"/>
      <c r="X51" s="863"/>
      <c r="Y51" s="863"/>
      <c r="Z51" s="863"/>
      <c r="AA51" s="863"/>
      <c r="AB51" s="863"/>
      <c r="AC51" s="863"/>
      <c r="AD51" s="863"/>
      <c r="AE51" s="864"/>
      <c r="AF51" s="811"/>
      <c r="AG51" s="812"/>
      <c r="AH51" s="812"/>
      <c r="AI51" s="812"/>
      <c r="AJ51" s="813"/>
      <c r="AK51" s="866"/>
      <c r="AL51" s="863"/>
      <c r="AM51" s="863"/>
      <c r="AN51" s="863"/>
      <c r="AO51" s="863"/>
      <c r="AP51" s="863"/>
      <c r="AQ51" s="863"/>
      <c r="AR51" s="863"/>
      <c r="AS51" s="863"/>
      <c r="AT51" s="863"/>
      <c r="AU51" s="863"/>
      <c r="AV51" s="863"/>
      <c r="AW51" s="863"/>
      <c r="AX51" s="863"/>
      <c r="AY51" s="863"/>
      <c r="AZ51" s="865"/>
      <c r="BA51" s="865"/>
      <c r="BB51" s="865"/>
      <c r="BC51" s="865"/>
      <c r="BD51" s="865"/>
      <c r="BE51" s="859"/>
      <c r="BF51" s="859"/>
      <c r="BG51" s="859"/>
      <c r="BH51" s="859"/>
      <c r="BI51" s="860"/>
      <c r="BJ51" s="228"/>
      <c r="BK51" s="228"/>
      <c r="BL51" s="228"/>
      <c r="BM51" s="228"/>
      <c r="BN51" s="228"/>
      <c r="BO51" s="237"/>
      <c r="BP51" s="237"/>
      <c r="BQ51" s="234">
        <v>45</v>
      </c>
      <c r="BR51" s="235"/>
      <c r="BS51" s="797"/>
      <c r="BT51" s="798"/>
      <c r="BU51" s="798"/>
      <c r="BV51" s="798"/>
      <c r="BW51" s="798"/>
      <c r="BX51" s="798"/>
      <c r="BY51" s="798"/>
      <c r="BZ51" s="798"/>
      <c r="CA51" s="798"/>
      <c r="CB51" s="798"/>
      <c r="CC51" s="798"/>
      <c r="CD51" s="798"/>
      <c r="CE51" s="798"/>
      <c r="CF51" s="798"/>
      <c r="CG51" s="799"/>
      <c r="CH51" s="800"/>
      <c r="CI51" s="801"/>
      <c r="CJ51" s="801"/>
      <c r="CK51" s="801"/>
      <c r="CL51" s="802"/>
      <c r="CM51" s="800"/>
      <c r="CN51" s="801"/>
      <c r="CO51" s="801"/>
      <c r="CP51" s="801"/>
      <c r="CQ51" s="802"/>
      <c r="CR51" s="800"/>
      <c r="CS51" s="801"/>
      <c r="CT51" s="801"/>
      <c r="CU51" s="801"/>
      <c r="CV51" s="802"/>
      <c r="CW51" s="800"/>
      <c r="CX51" s="801"/>
      <c r="CY51" s="801"/>
      <c r="CZ51" s="801"/>
      <c r="DA51" s="802"/>
      <c r="DB51" s="800"/>
      <c r="DC51" s="801"/>
      <c r="DD51" s="801"/>
      <c r="DE51" s="801"/>
      <c r="DF51" s="802"/>
      <c r="DG51" s="800"/>
      <c r="DH51" s="801"/>
      <c r="DI51" s="801"/>
      <c r="DJ51" s="801"/>
      <c r="DK51" s="802"/>
      <c r="DL51" s="800"/>
      <c r="DM51" s="801"/>
      <c r="DN51" s="801"/>
      <c r="DO51" s="801"/>
      <c r="DP51" s="802"/>
      <c r="DQ51" s="800"/>
      <c r="DR51" s="801"/>
      <c r="DS51" s="801"/>
      <c r="DT51" s="801"/>
      <c r="DU51" s="802"/>
      <c r="DV51" s="797"/>
      <c r="DW51" s="798"/>
      <c r="DX51" s="798"/>
      <c r="DY51" s="798"/>
      <c r="DZ51" s="815"/>
      <c r="EA51" s="226"/>
    </row>
    <row r="52" spans="1:131" ht="26.25" customHeight="1">
      <c r="A52" s="234">
        <v>25</v>
      </c>
      <c r="B52" s="805"/>
      <c r="C52" s="806"/>
      <c r="D52" s="806"/>
      <c r="E52" s="806"/>
      <c r="F52" s="806"/>
      <c r="G52" s="806"/>
      <c r="H52" s="806"/>
      <c r="I52" s="806"/>
      <c r="J52" s="806"/>
      <c r="K52" s="806"/>
      <c r="L52" s="806"/>
      <c r="M52" s="806"/>
      <c r="N52" s="806"/>
      <c r="O52" s="806"/>
      <c r="P52" s="807"/>
      <c r="Q52" s="862"/>
      <c r="R52" s="863"/>
      <c r="S52" s="863"/>
      <c r="T52" s="863"/>
      <c r="U52" s="863"/>
      <c r="V52" s="863"/>
      <c r="W52" s="863"/>
      <c r="X52" s="863"/>
      <c r="Y52" s="863"/>
      <c r="Z52" s="863"/>
      <c r="AA52" s="863"/>
      <c r="AB52" s="863"/>
      <c r="AC52" s="863"/>
      <c r="AD52" s="863"/>
      <c r="AE52" s="864"/>
      <c r="AF52" s="811"/>
      <c r="AG52" s="812"/>
      <c r="AH52" s="812"/>
      <c r="AI52" s="812"/>
      <c r="AJ52" s="813"/>
      <c r="AK52" s="866"/>
      <c r="AL52" s="863"/>
      <c r="AM52" s="863"/>
      <c r="AN52" s="863"/>
      <c r="AO52" s="863"/>
      <c r="AP52" s="863"/>
      <c r="AQ52" s="863"/>
      <c r="AR52" s="863"/>
      <c r="AS52" s="863"/>
      <c r="AT52" s="863"/>
      <c r="AU52" s="863"/>
      <c r="AV52" s="863"/>
      <c r="AW52" s="863"/>
      <c r="AX52" s="863"/>
      <c r="AY52" s="863"/>
      <c r="AZ52" s="865"/>
      <c r="BA52" s="865"/>
      <c r="BB52" s="865"/>
      <c r="BC52" s="865"/>
      <c r="BD52" s="865"/>
      <c r="BE52" s="859"/>
      <c r="BF52" s="859"/>
      <c r="BG52" s="859"/>
      <c r="BH52" s="859"/>
      <c r="BI52" s="860"/>
      <c r="BJ52" s="228"/>
      <c r="BK52" s="228"/>
      <c r="BL52" s="228"/>
      <c r="BM52" s="228"/>
      <c r="BN52" s="228"/>
      <c r="BO52" s="237"/>
      <c r="BP52" s="237"/>
      <c r="BQ52" s="234">
        <v>46</v>
      </c>
      <c r="BR52" s="235"/>
      <c r="BS52" s="797"/>
      <c r="BT52" s="798"/>
      <c r="BU52" s="798"/>
      <c r="BV52" s="798"/>
      <c r="BW52" s="798"/>
      <c r="BX52" s="798"/>
      <c r="BY52" s="798"/>
      <c r="BZ52" s="798"/>
      <c r="CA52" s="798"/>
      <c r="CB52" s="798"/>
      <c r="CC52" s="798"/>
      <c r="CD52" s="798"/>
      <c r="CE52" s="798"/>
      <c r="CF52" s="798"/>
      <c r="CG52" s="799"/>
      <c r="CH52" s="800"/>
      <c r="CI52" s="801"/>
      <c r="CJ52" s="801"/>
      <c r="CK52" s="801"/>
      <c r="CL52" s="802"/>
      <c r="CM52" s="800"/>
      <c r="CN52" s="801"/>
      <c r="CO52" s="801"/>
      <c r="CP52" s="801"/>
      <c r="CQ52" s="802"/>
      <c r="CR52" s="800"/>
      <c r="CS52" s="801"/>
      <c r="CT52" s="801"/>
      <c r="CU52" s="801"/>
      <c r="CV52" s="802"/>
      <c r="CW52" s="800"/>
      <c r="CX52" s="801"/>
      <c r="CY52" s="801"/>
      <c r="CZ52" s="801"/>
      <c r="DA52" s="802"/>
      <c r="DB52" s="800"/>
      <c r="DC52" s="801"/>
      <c r="DD52" s="801"/>
      <c r="DE52" s="801"/>
      <c r="DF52" s="802"/>
      <c r="DG52" s="800"/>
      <c r="DH52" s="801"/>
      <c r="DI52" s="801"/>
      <c r="DJ52" s="801"/>
      <c r="DK52" s="802"/>
      <c r="DL52" s="800"/>
      <c r="DM52" s="801"/>
      <c r="DN52" s="801"/>
      <c r="DO52" s="801"/>
      <c r="DP52" s="802"/>
      <c r="DQ52" s="800"/>
      <c r="DR52" s="801"/>
      <c r="DS52" s="801"/>
      <c r="DT52" s="801"/>
      <c r="DU52" s="802"/>
      <c r="DV52" s="797"/>
      <c r="DW52" s="798"/>
      <c r="DX52" s="798"/>
      <c r="DY52" s="798"/>
      <c r="DZ52" s="815"/>
      <c r="EA52" s="226"/>
    </row>
    <row r="53" spans="1:131" ht="26.25" customHeight="1">
      <c r="A53" s="234">
        <v>26</v>
      </c>
      <c r="B53" s="805"/>
      <c r="C53" s="806"/>
      <c r="D53" s="806"/>
      <c r="E53" s="806"/>
      <c r="F53" s="806"/>
      <c r="G53" s="806"/>
      <c r="H53" s="806"/>
      <c r="I53" s="806"/>
      <c r="J53" s="806"/>
      <c r="K53" s="806"/>
      <c r="L53" s="806"/>
      <c r="M53" s="806"/>
      <c r="N53" s="806"/>
      <c r="O53" s="806"/>
      <c r="P53" s="807"/>
      <c r="Q53" s="862"/>
      <c r="R53" s="863"/>
      <c r="S53" s="863"/>
      <c r="T53" s="863"/>
      <c r="U53" s="863"/>
      <c r="V53" s="863"/>
      <c r="W53" s="863"/>
      <c r="X53" s="863"/>
      <c r="Y53" s="863"/>
      <c r="Z53" s="863"/>
      <c r="AA53" s="863"/>
      <c r="AB53" s="863"/>
      <c r="AC53" s="863"/>
      <c r="AD53" s="863"/>
      <c r="AE53" s="864"/>
      <c r="AF53" s="811"/>
      <c r="AG53" s="812"/>
      <c r="AH53" s="812"/>
      <c r="AI53" s="812"/>
      <c r="AJ53" s="813"/>
      <c r="AK53" s="866"/>
      <c r="AL53" s="863"/>
      <c r="AM53" s="863"/>
      <c r="AN53" s="863"/>
      <c r="AO53" s="863"/>
      <c r="AP53" s="863"/>
      <c r="AQ53" s="863"/>
      <c r="AR53" s="863"/>
      <c r="AS53" s="863"/>
      <c r="AT53" s="863"/>
      <c r="AU53" s="863"/>
      <c r="AV53" s="863"/>
      <c r="AW53" s="863"/>
      <c r="AX53" s="863"/>
      <c r="AY53" s="863"/>
      <c r="AZ53" s="865"/>
      <c r="BA53" s="865"/>
      <c r="BB53" s="865"/>
      <c r="BC53" s="865"/>
      <c r="BD53" s="865"/>
      <c r="BE53" s="859"/>
      <c r="BF53" s="859"/>
      <c r="BG53" s="859"/>
      <c r="BH53" s="859"/>
      <c r="BI53" s="860"/>
      <c r="BJ53" s="228"/>
      <c r="BK53" s="228"/>
      <c r="BL53" s="228"/>
      <c r="BM53" s="228"/>
      <c r="BN53" s="228"/>
      <c r="BO53" s="237"/>
      <c r="BP53" s="237"/>
      <c r="BQ53" s="234">
        <v>47</v>
      </c>
      <c r="BR53" s="235"/>
      <c r="BS53" s="797"/>
      <c r="BT53" s="798"/>
      <c r="BU53" s="798"/>
      <c r="BV53" s="798"/>
      <c r="BW53" s="798"/>
      <c r="BX53" s="798"/>
      <c r="BY53" s="798"/>
      <c r="BZ53" s="798"/>
      <c r="CA53" s="798"/>
      <c r="CB53" s="798"/>
      <c r="CC53" s="798"/>
      <c r="CD53" s="798"/>
      <c r="CE53" s="798"/>
      <c r="CF53" s="798"/>
      <c r="CG53" s="799"/>
      <c r="CH53" s="800"/>
      <c r="CI53" s="801"/>
      <c r="CJ53" s="801"/>
      <c r="CK53" s="801"/>
      <c r="CL53" s="802"/>
      <c r="CM53" s="800"/>
      <c r="CN53" s="801"/>
      <c r="CO53" s="801"/>
      <c r="CP53" s="801"/>
      <c r="CQ53" s="802"/>
      <c r="CR53" s="800"/>
      <c r="CS53" s="801"/>
      <c r="CT53" s="801"/>
      <c r="CU53" s="801"/>
      <c r="CV53" s="802"/>
      <c r="CW53" s="800"/>
      <c r="CX53" s="801"/>
      <c r="CY53" s="801"/>
      <c r="CZ53" s="801"/>
      <c r="DA53" s="802"/>
      <c r="DB53" s="800"/>
      <c r="DC53" s="801"/>
      <c r="DD53" s="801"/>
      <c r="DE53" s="801"/>
      <c r="DF53" s="802"/>
      <c r="DG53" s="800"/>
      <c r="DH53" s="801"/>
      <c r="DI53" s="801"/>
      <c r="DJ53" s="801"/>
      <c r="DK53" s="802"/>
      <c r="DL53" s="800"/>
      <c r="DM53" s="801"/>
      <c r="DN53" s="801"/>
      <c r="DO53" s="801"/>
      <c r="DP53" s="802"/>
      <c r="DQ53" s="800"/>
      <c r="DR53" s="801"/>
      <c r="DS53" s="801"/>
      <c r="DT53" s="801"/>
      <c r="DU53" s="802"/>
      <c r="DV53" s="797"/>
      <c r="DW53" s="798"/>
      <c r="DX53" s="798"/>
      <c r="DY53" s="798"/>
      <c r="DZ53" s="815"/>
      <c r="EA53" s="226"/>
    </row>
    <row r="54" spans="1:131" ht="26.25" customHeight="1">
      <c r="A54" s="234">
        <v>27</v>
      </c>
      <c r="B54" s="805"/>
      <c r="C54" s="806"/>
      <c r="D54" s="806"/>
      <c r="E54" s="806"/>
      <c r="F54" s="806"/>
      <c r="G54" s="806"/>
      <c r="H54" s="806"/>
      <c r="I54" s="806"/>
      <c r="J54" s="806"/>
      <c r="K54" s="806"/>
      <c r="L54" s="806"/>
      <c r="M54" s="806"/>
      <c r="N54" s="806"/>
      <c r="O54" s="806"/>
      <c r="P54" s="807"/>
      <c r="Q54" s="862"/>
      <c r="R54" s="863"/>
      <c r="S54" s="863"/>
      <c r="T54" s="863"/>
      <c r="U54" s="863"/>
      <c r="V54" s="863"/>
      <c r="W54" s="863"/>
      <c r="X54" s="863"/>
      <c r="Y54" s="863"/>
      <c r="Z54" s="863"/>
      <c r="AA54" s="863"/>
      <c r="AB54" s="863"/>
      <c r="AC54" s="863"/>
      <c r="AD54" s="863"/>
      <c r="AE54" s="864"/>
      <c r="AF54" s="811"/>
      <c r="AG54" s="812"/>
      <c r="AH54" s="812"/>
      <c r="AI54" s="812"/>
      <c r="AJ54" s="813"/>
      <c r="AK54" s="866"/>
      <c r="AL54" s="863"/>
      <c r="AM54" s="863"/>
      <c r="AN54" s="863"/>
      <c r="AO54" s="863"/>
      <c r="AP54" s="863"/>
      <c r="AQ54" s="863"/>
      <c r="AR54" s="863"/>
      <c r="AS54" s="863"/>
      <c r="AT54" s="863"/>
      <c r="AU54" s="863"/>
      <c r="AV54" s="863"/>
      <c r="AW54" s="863"/>
      <c r="AX54" s="863"/>
      <c r="AY54" s="863"/>
      <c r="AZ54" s="865"/>
      <c r="BA54" s="865"/>
      <c r="BB54" s="865"/>
      <c r="BC54" s="865"/>
      <c r="BD54" s="865"/>
      <c r="BE54" s="859"/>
      <c r="BF54" s="859"/>
      <c r="BG54" s="859"/>
      <c r="BH54" s="859"/>
      <c r="BI54" s="860"/>
      <c r="BJ54" s="228"/>
      <c r="BK54" s="228"/>
      <c r="BL54" s="228"/>
      <c r="BM54" s="228"/>
      <c r="BN54" s="228"/>
      <c r="BO54" s="237"/>
      <c r="BP54" s="237"/>
      <c r="BQ54" s="234">
        <v>48</v>
      </c>
      <c r="BR54" s="235"/>
      <c r="BS54" s="797"/>
      <c r="BT54" s="798"/>
      <c r="BU54" s="798"/>
      <c r="BV54" s="798"/>
      <c r="BW54" s="798"/>
      <c r="BX54" s="798"/>
      <c r="BY54" s="798"/>
      <c r="BZ54" s="798"/>
      <c r="CA54" s="798"/>
      <c r="CB54" s="798"/>
      <c r="CC54" s="798"/>
      <c r="CD54" s="798"/>
      <c r="CE54" s="798"/>
      <c r="CF54" s="798"/>
      <c r="CG54" s="799"/>
      <c r="CH54" s="800"/>
      <c r="CI54" s="801"/>
      <c r="CJ54" s="801"/>
      <c r="CK54" s="801"/>
      <c r="CL54" s="802"/>
      <c r="CM54" s="800"/>
      <c r="CN54" s="801"/>
      <c r="CO54" s="801"/>
      <c r="CP54" s="801"/>
      <c r="CQ54" s="802"/>
      <c r="CR54" s="800"/>
      <c r="CS54" s="801"/>
      <c r="CT54" s="801"/>
      <c r="CU54" s="801"/>
      <c r="CV54" s="802"/>
      <c r="CW54" s="800"/>
      <c r="CX54" s="801"/>
      <c r="CY54" s="801"/>
      <c r="CZ54" s="801"/>
      <c r="DA54" s="802"/>
      <c r="DB54" s="800"/>
      <c r="DC54" s="801"/>
      <c r="DD54" s="801"/>
      <c r="DE54" s="801"/>
      <c r="DF54" s="802"/>
      <c r="DG54" s="800"/>
      <c r="DH54" s="801"/>
      <c r="DI54" s="801"/>
      <c r="DJ54" s="801"/>
      <c r="DK54" s="802"/>
      <c r="DL54" s="800"/>
      <c r="DM54" s="801"/>
      <c r="DN54" s="801"/>
      <c r="DO54" s="801"/>
      <c r="DP54" s="802"/>
      <c r="DQ54" s="800"/>
      <c r="DR54" s="801"/>
      <c r="DS54" s="801"/>
      <c r="DT54" s="801"/>
      <c r="DU54" s="802"/>
      <c r="DV54" s="797"/>
      <c r="DW54" s="798"/>
      <c r="DX54" s="798"/>
      <c r="DY54" s="798"/>
      <c r="DZ54" s="815"/>
      <c r="EA54" s="226"/>
    </row>
    <row r="55" spans="1:131" ht="26.25" customHeight="1">
      <c r="A55" s="234">
        <v>28</v>
      </c>
      <c r="B55" s="805"/>
      <c r="C55" s="806"/>
      <c r="D55" s="806"/>
      <c r="E55" s="806"/>
      <c r="F55" s="806"/>
      <c r="G55" s="806"/>
      <c r="H55" s="806"/>
      <c r="I55" s="806"/>
      <c r="J55" s="806"/>
      <c r="K55" s="806"/>
      <c r="L55" s="806"/>
      <c r="M55" s="806"/>
      <c r="N55" s="806"/>
      <c r="O55" s="806"/>
      <c r="P55" s="807"/>
      <c r="Q55" s="862"/>
      <c r="R55" s="863"/>
      <c r="S55" s="863"/>
      <c r="T55" s="863"/>
      <c r="U55" s="863"/>
      <c r="V55" s="863"/>
      <c r="W55" s="863"/>
      <c r="X55" s="863"/>
      <c r="Y55" s="863"/>
      <c r="Z55" s="863"/>
      <c r="AA55" s="863"/>
      <c r="AB55" s="863"/>
      <c r="AC55" s="863"/>
      <c r="AD55" s="863"/>
      <c r="AE55" s="864"/>
      <c r="AF55" s="811"/>
      <c r="AG55" s="812"/>
      <c r="AH55" s="812"/>
      <c r="AI55" s="812"/>
      <c r="AJ55" s="813"/>
      <c r="AK55" s="866"/>
      <c r="AL55" s="863"/>
      <c r="AM55" s="863"/>
      <c r="AN55" s="863"/>
      <c r="AO55" s="863"/>
      <c r="AP55" s="863"/>
      <c r="AQ55" s="863"/>
      <c r="AR55" s="863"/>
      <c r="AS55" s="863"/>
      <c r="AT55" s="863"/>
      <c r="AU55" s="863"/>
      <c r="AV55" s="863"/>
      <c r="AW55" s="863"/>
      <c r="AX55" s="863"/>
      <c r="AY55" s="863"/>
      <c r="AZ55" s="865"/>
      <c r="BA55" s="865"/>
      <c r="BB55" s="865"/>
      <c r="BC55" s="865"/>
      <c r="BD55" s="865"/>
      <c r="BE55" s="859"/>
      <c r="BF55" s="859"/>
      <c r="BG55" s="859"/>
      <c r="BH55" s="859"/>
      <c r="BI55" s="860"/>
      <c r="BJ55" s="228"/>
      <c r="BK55" s="228"/>
      <c r="BL55" s="228"/>
      <c r="BM55" s="228"/>
      <c r="BN55" s="228"/>
      <c r="BO55" s="237"/>
      <c r="BP55" s="237"/>
      <c r="BQ55" s="234">
        <v>49</v>
      </c>
      <c r="BR55" s="235"/>
      <c r="BS55" s="797"/>
      <c r="BT55" s="798"/>
      <c r="BU55" s="798"/>
      <c r="BV55" s="798"/>
      <c r="BW55" s="798"/>
      <c r="BX55" s="798"/>
      <c r="BY55" s="798"/>
      <c r="BZ55" s="798"/>
      <c r="CA55" s="798"/>
      <c r="CB55" s="798"/>
      <c r="CC55" s="798"/>
      <c r="CD55" s="798"/>
      <c r="CE55" s="798"/>
      <c r="CF55" s="798"/>
      <c r="CG55" s="799"/>
      <c r="CH55" s="800"/>
      <c r="CI55" s="801"/>
      <c r="CJ55" s="801"/>
      <c r="CK55" s="801"/>
      <c r="CL55" s="802"/>
      <c r="CM55" s="800"/>
      <c r="CN55" s="801"/>
      <c r="CO55" s="801"/>
      <c r="CP55" s="801"/>
      <c r="CQ55" s="802"/>
      <c r="CR55" s="800"/>
      <c r="CS55" s="801"/>
      <c r="CT55" s="801"/>
      <c r="CU55" s="801"/>
      <c r="CV55" s="802"/>
      <c r="CW55" s="800"/>
      <c r="CX55" s="801"/>
      <c r="CY55" s="801"/>
      <c r="CZ55" s="801"/>
      <c r="DA55" s="802"/>
      <c r="DB55" s="800"/>
      <c r="DC55" s="801"/>
      <c r="DD55" s="801"/>
      <c r="DE55" s="801"/>
      <c r="DF55" s="802"/>
      <c r="DG55" s="800"/>
      <c r="DH55" s="801"/>
      <c r="DI55" s="801"/>
      <c r="DJ55" s="801"/>
      <c r="DK55" s="802"/>
      <c r="DL55" s="800"/>
      <c r="DM55" s="801"/>
      <c r="DN55" s="801"/>
      <c r="DO55" s="801"/>
      <c r="DP55" s="802"/>
      <c r="DQ55" s="800"/>
      <c r="DR55" s="801"/>
      <c r="DS55" s="801"/>
      <c r="DT55" s="801"/>
      <c r="DU55" s="802"/>
      <c r="DV55" s="797"/>
      <c r="DW55" s="798"/>
      <c r="DX55" s="798"/>
      <c r="DY55" s="798"/>
      <c r="DZ55" s="815"/>
      <c r="EA55" s="226"/>
    </row>
    <row r="56" spans="1:131" ht="26.25" customHeight="1">
      <c r="A56" s="234">
        <v>29</v>
      </c>
      <c r="B56" s="805"/>
      <c r="C56" s="806"/>
      <c r="D56" s="806"/>
      <c r="E56" s="806"/>
      <c r="F56" s="806"/>
      <c r="G56" s="806"/>
      <c r="H56" s="806"/>
      <c r="I56" s="806"/>
      <c r="J56" s="806"/>
      <c r="K56" s="806"/>
      <c r="L56" s="806"/>
      <c r="M56" s="806"/>
      <c r="N56" s="806"/>
      <c r="O56" s="806"/>
      <c r="P56" s="807"/>
      <c r="Q56" s="862"/>
      <c r="R56" s="863"/>
      <c r="S56" s="863"/>
      <c r="T56" s="863"/>
      <c r="U56" s="863"/>
      <c r="V56" s="863"/>
      <c r="W56" s="863"/>
      <c r="X56" s="863"/>
      <c r="Y56" s="863"/>
      <c r="Z56" s="863"/>
      <c r="AA56" s="863"/>
      <c r="AB56" s="863"/>
      <c r="AC56" s="863"/>
      <c r="AD56" s="863"/>
      <c r="AE56" s="864"/>
      <c r="AF56" s="811"/>
      <c r="AG56" s="812"/>
      <c r="AH56" s="812"/>
      <c r="AI56" s="812"/>
      <c r="AJ56" s="813"/>
      <c r="AK56" s="866"/>
      <c r="AL56" s="863"/>
      <c r="AM56" s="863"/>
      <c r="AN56" s="863"/>
      <c r="AO56" s="863"/>
      <c r="AP56" s="863"/>
      <c r="AQ56" s="863"/>
      <c r="AR56" s="863"/>
      <c r="AS56" s="863"/>
      <c r="AT56" s="863"/>
      <c r="AU56" s="863"/>
      <c r="AV56" s="863"/>
      <c r="AW56" s="863"/>
      <c r="AX56" s="863"/>
      <c r="AY56" s="863"/>
      <c r="AZ56" s="865"/>
      <c r="BA56" s="865"/>
      <c r="BB56" s="865"/>
      <c r="BC56" s="865"/>
      <c r="BD56" s="865"/>
      <c r="BE56" s="859"/>
      <c r="BF56" s="859"/>
      <c r="BG56" s="859"/>
      <c r="BH56" s="859"/>
      <c r="BI56" s="860"/>
      <c r="BJ56" s="228"/>
      <c r="BK56" s="228"/>
      <c r="BL56" s="228"/>
      <c r="BM56" s="228"/>
      <c r="BN56" s="228"/>
      <c r="BO56" s="237"/>
      <c r="BP56" s="237"/>
      <c r="BQ56" s="234">
        <v>50</v>
      </c>
      <c r="BR56" s="235"/>
      <c r="BS56" s="797"/>
      <c r="BT56" s="798"/>
      <c r="BU56" s="798"/>
      <c r="BV56" s="798"/>
      <c r="BW56" s="798"/>
      <c r="BX56" s="798"/>
      <c r="BY56" s="798"/>
      <c r="BZ56" s="798"/>
      <c r="CA56" s="798"/>
      <c r="CB56" s="798"/>
      <c r="CC56" s="798"/>
      <c r="CD56" s="798"/>
      <c r="CE56" s="798"/>
      <c r="CF56" s="798"/>
      <c r="CG56" s="799"/>
      <c r="CH56" s="800"/>
      <c r="CI56" s="801"/>
      <c r="CJ56" s="801"/>
      <c r="CK56" s="801"/>
      <c r="CL56" s="802"/>
      <c r="CM56" s="800"/>
      <c r="CN56" s="801"/>
      <c r="CO56" s="801"/>
      <c r="CP56" s="801"/>
      <c r="CQ56" s="802"/>
      <c r="CR56" s="800"/>
      <c r="CS56" s="801"/>
      <c r="CT56" s="801"/>
      <c r="CU56" s="801"/>
      <c r="CV56" s="802"/>
      <c r="CW56" s="800"/>
      <c r="CX56" s="801"/>
      <c r="CY56" s="801"/>
      <c r="CZ56" s="801"/>
      <c r="DA56" s="802"/>
      <c r="DB56" s="800"/>
      <c r="DC56" s="801"/>
      <c r="DD56" s="801"/>
      <c r="DE56" s="801"/>
      <c r="DF56" s="802"/>
      <c r="DG56" s="800"/>
      <c r="DH56" s="801"/>
      <c r="DI56" s="801"/>
      <c r="DJ56" s="801"/>
      <c r="DK56" s="802"/>
      <c r="DL56" s="800"/>
      <c r="DM56" s="801"/>
      <c r="DN56" s="801"/>
      <c r="DO56" s="801"/>
      <c r="DP56" s="802"/>
      <c r="DQ56" s="800"/>
      <c r="DR56" s="801"/>
      <c r="DS56" s="801"/>
      <c r="DT56" s="801"/>
      <c r="DU56" s="802"/>
      <c r="DV56" s="797"/>
      <c r="DW56" s="798"/>
      <c r="DX56" s="798"/>
      <c r="DY56" s="798"/>
      <c r="DZ56" s="815"/>
      <c r="EA56" s="226"/>
    </row>
    <row r="57" spans="1:131" ht="26.25" customHeight="1">
      <c r="A57" s="234">
        <v>30</v>
      </c>
      <c r="B57" s="805"/>
      <c r="C57" s="806"/>
      <c r="D57" s="806"/>
      <c r="E57" s="806"/>
      <c r="F57" s="806"/>
      <c r="G57" s="806"/>
      <c r="H57" s="806"/>
      <c r="I57" s="806"/>
      <c r="J57" s="806"/>
      <c r="K57" s="806"/>
      <c r="L57" s="806"/>
      <c r="M57" s="806"/>
      <c r="N57" s="806"/>
      <c r="O57" s="806"/>
      <c r="P57" s="807"/>
      <c r="Q57" s="862"/>
      <c r="R57" s="863"/>
      <c r="S57" s="863"/>
      <c r="T57" s="863"/>
      <c r="U57" s="863"/>
      <c r="V57" s="863"/>
      <c r="W57" s="863"/>
      <c r="X57" s="863"/>
      <c r="Y57" s="863"/>
      <c r="Z57" s="863"/>
      <c r="AA57" s="863"/>
      <c r="AB57" s="863"/>
      <c r="AC57" s="863"/>
      <c r="AD57" s="863"/>
      <c r="AE57" s="864"/>
      <c r="AF57" s="811"/>
      <c r="AG57" s="812"/>
      <c r="AH57" s="812"/>
      <c r="AI57" s="812"/>
      <c r="AJ57" s="813"/>
      <c r="AK57" s="866"/>
      <c r="AL57" s="863"/>
      <c r="AM57" s="863"/>
      <c r="AN57" s="863"/>
      <c r="AO57" s="863"/>
      <c r="AP57" s="863"/>
      <c r="AQ57" s="863"/>
      <c r="AR57" s="863"/>
      <c r="AS57" s="863"/>
      <c r="AT57" s="863"/>
      <c r="AU57" s="863"/>
      <c r="AV57" s="863"/>
      <c r="AW57" s="863"/>
      <c r="AX57" s="863"/>
      <c r="AY57" s="863"/>
      <c r="AZ57" s="865"/>
      <c r="BA57" s="865"/>
      <c r="BB57" s="865"/>
      <c r="BC57" s="865"/>
      <c r="BD57" s="865"/>
      <c r="BE57" s="859"/>
      <c r="BF57" s="859"/>
      <c r="BG57" s="859"/>
      <c r="BH57" s="859"/>
      <c r="BI57" s="860"/>
      <c r="BJ57" s="228"/>
      <c r="BK57" s="228"/>
      <c r="BL57" s="228"/>
      <c r="BM57" s="228"/>
      <c r="BN57" s="228"/>
      <c r="BO57" s="237"/>
      <c r="BP57" s="237"/>
      <c r="BQ57" s="234">
        <v>51</v>
      </c>
      <c r="BR57" s="235"/>
      <c r="BS57" s="797"/>
      <c r="BT57" s="798"/>
      <c r="BU57" s="798"/>
      <c r="BV57" s="798"/>
      <c r="BW57" s="798"/>
      <c r="BX57" s="798"/>
      <c r="BY57" s="798"/>
      <c r="BZ57" s="798"/>
      <c r="CA57" s="798"/>
      <c r="CB57" s="798"/>
      <c r="CC57" s="798"/>
      <c r="CD57" s="798"/>
      <c r="CE57" s="798"/>
      <c r="CF57" s="798"/>
      <c r="CG57" s="799"/>
      <c r="CH57" s="800"/>
      <c r="CI57" s="801"/>
      <c r="CJ57" s="801"/>
      <c r="CK57" s="801"/>
      <c r="CL57" s="802"/>
      <c r="CM57" s="800"/>
      <c r="CN57" s="801"/>
      <c r="CO57" s="801"/>
      <c r="CP57" s="801"/>
      <c r="CQ57" s="802"/>
      <c r="CR57" s="800"/>
      <c r="CS57" s="801"/>
      <c r="CT57" s="801"/>
      <c r="CU57" s="801"/>
      <c r="CV57" s="802"/>
      <c r="CW57" s="800"/>
      <c r="CX57" s="801"/>
      <c r="CY57" s="801"/>
      <c r="CZ57" s="801"/>
      <c r="DA57" s="802"/>
      <c r="DB57" s="800"/>
      <c r="DC57" s="801"/>
      <c r="DD57" s="801"/>
      <c r="DE57" s="801"/>
      <c r="DF57" s="802"/>
      <c r="DG57" s="800"/>
      <c r="DH57" s="801"/>
      <c r="DI57" s="801"/>
      <c r="DJ57" s="801"/>
      <c r="DK57" s="802"/>
      <c r="DL57" s="800"/>
      <c r="DM57" s="801"/>
      <c r="DN57" s="801"/>
      <c r="DO57" s="801"/>
      <c r="DP57" s="802"/>
      <c r="DQ57" s="800"/>
      <c r="DR57" s="801"/>
      <c r="DS57" s="801"/>
      <c r="DT57" s="801"/>
      <c r="DU57" s="802"/>
      <c r="DV57" s="797"/>
      <c r="DW57" s="798"/>
      <c r="DX57" s="798"/>
      <c r="DY57" s="798"/>
      <c r="DZ57" s="815"/>
      <c r="EA57" s="226"/>
    </row>
    <row r="58" spans="1:131" ht="26.25" customHeight="1">
      <c r="A58" s="234">
        <v>31</v>
      </c>
      <c r="B58" s="805"/>
      <c r="C58" s="806"/>
      <c r="D58" s="806"/>
      <c r="E58" s="806"/>
      <c r="F58" s="806"/>
      <c r="G58" s="806"/>
      <c r="H58" s="806"/>
      <c r="I58" s="806"/>
      <c r="J58" s="806"/>
      <c r="K58" s="806"/>
      <c r="L58" s="806"/>
      <c r="M58" s="806"/>
      <c r="N58" s="806"/>
      <c r="O58" s="806"/>
      <c r="P58" s="807"/>
      <c r="Q58" s="862"/>
      <c r="R58" s="863"/>
      <c r="S58" s="863"/>
      <c r="T58" s="863"/>
      <c r="U58" s="863"/>
      <c r="V58" s="863"/>
      <c r="W58" s="863"/>
      <c r="X58" s="863"/>
      <c r="Y58" s="863"/>
      <c r="Z58" s="863"/>
      <c r="AA58" s="863"/>
      <c r="AB58" s="863"/>
      <c r="AC58" s="863"/>
      <c r="AD58" s="863"/>
      <c r="AE58" s="864"/>
      <c r="AF58" s="811"/>
      <c r="AG58" s="812"/>
      <c r="AH58" s="812"/>
      <c r="AI58" s="812"/>
      <c r="AJ58" s="813"/>
      <c r="AK58" s="866"/>
      <c r="AL58" s="863"/>
      <c r="AM58" s="863"/>
      <c r="AN58" s="863"/>
      <c r="AO58" s="863"/>
      <c r="AP58" s="863"/>
      <c r="AQ58" s="863"/>
      <c r="AR58" s="863"/>
      <c r="AS58" s="863"/>
      <c r="AT58" s="863"/>
      <c r="AU58" s="863"/>
      <c r="AV58" s="863"/>
      <c r="AW58" s="863"/>
      <c r="AX58" s="863"/>
      <c r="AY58" s="863"/>
      <c r="AZ58" s="865"/>
      <c r="BA58" s="865"/>
      <c r="BB58" s="865"/>
      <c r="BC58" s="865"/>
      <c r="BD58" s="865"/>
      <c r="BE58" s="859"/>
      <c r="BF58" s="859"/>
      <c r="BG58" s="859"/>
      <c r="BH58" s="859"/>
      <c r="BI58" s="860"/>
      <c r="BJ58" s="228"/>
      <c r="BK58" s="228"/>
      <c r="BL58" s="228"/>
      <c r="BM58" s="228"/>
      <c r="BN58" s="228"/>
      <c r="BO58" s="237"/>
      <c r="BP58" s="237"/>
      <c r="BQ58" s="234">
        <v>52</v>
      </c>
      <c r="BR58" s="235"/>
      <c r="BS58" s="797"/>
      <c r="BT58" s="798"/>
      <c r="BU58" s="798"/>
      <c r="BV58" s="798"/>
      <c r="BW58" s="798"/>
      <c r="BX58" s="798"/>
      <c r="BY58" s="798"/>
      <c r="BZ58" s="798"/>
      <c r="CA58" s="798"/>
      <c r="CB58" s="798"/>
      <c r="CC58" s="798"/>
      <c r="CD58" s="798"/>
      <c r="CE58" s="798"/>
      <c r="CF58" s="798"/>
      <c r="CG58" s="799"/>
      <c r="CH58" s="800"/>
      <c r="CI58" s="801"/>
      <c r="CJ58" s="801"/>
      <c r="CK58" s="801"/>
      <c r="CL58" s="802"/>
      <c r="CM58" s="800"/>
      <c r="CN58" s="801"/>
      <c r="CO58" s="801"/>
      <c r="CP58" s="801"/>
      <c r="CQ58" s="802"/>
      <c r="CR58" s="800"/>
      <c r="CS58" s="801"/>
      <c r="CT58" s="801"/>
      <c r="CU58" s="801"/>
      <c r="CV58" s="802"/>
      <c r="CW58" s="800"/>
      <c r="CX58" s="801"/>
      <c r="CY58" s="801"/>
      <c r="CZ58" s="801"/>
      <c r="DA58" s="802"/>
      <c r="DB58" s="800"/>
      <c r="DC58" s="801"/>
      <c r="DD58" s="801"/>
      <c r="DE58" s="801"/>
      <c r="DF58" s="802"/>
      <c r="DG58" s="800"/>
      <c r="DH58" s="801"/>
      <c r="DI58" s="801"/>
      <c r="DJ58" s="801"/>
      <c r="DK58" s="802"/>
      <c r="DL58" s="800"/>
      <c r="DM58" s="801"/>
      <c r="DN58" s="801"/>
      <c r="DO58" s="801"/>
      <c r="DP58" s="802"/>
      <c r="DQ58" s="800"/>
      <c r="DR58" s="801"/>
      <c r="DS58" s="801"/>
      <c r="DT58" s="801"/>
      <c r="DU58" s="802"/>
      <c r="DV58" s="797"/>
      <c r="DW58" s="798"/>
      <c r="DX58" s="798"/>
      <c r="DY58" s="798"/>
      <c r="DZ58" s="815"/>
      <c r="EA58" s="226"/>
    </row>
    <row r="59" spans="1:131" ht="26.25" customHeight="1">
      <c r="A59" s="234">
        <v>32</v>
      </c>
      <c r="B59" s="805"/>
      <c r="C59" s="806"/>
      <c r="D59" s="806"/>
      <c r="E59" s="806"/>
      <c r="F59" s="806"/>
      <c r="G59" s="806"/>
      <c r="H59" s="806"/>
      <c r="I59" s="806"/>
      <c r="J59" s="806"/>
      <c r="K59" s="806"/>
      <c r="L59" s="806"/>
      <c r="M59" s="806"/>
      <c r="N59" s="806"/>
      <c r="O59" s="806"/>
      <c r="P59" s="807"/>
      <c r="Q59" s="862"/>
      <c r="R59" s="863"/>
      <c r="S59" s="863"/>
      <c r="T59" s="863"/>
      <c r="U59" s="863"/>
      <c r="V59" s="863"/>
      <c r="W59" s="863"/>
      <c r="X59" s="863"/>
      <c r="Y59" s="863"/>
      <c r="Z59" s="863"/>
      <c r="AA59" s="863"/>
      <c r="AB59" s="863"/>
      <c r="AC59" s="863"/>
      <c r="AD59" s="863"/>
      <c r="AE59" s="864"/>
      <c r="AF59" s="811"/>
      <c r="AG59" s="812"/>
      <c r="AH59" s="812"/>
      <c r="AI59" s="812"/>
      <c r="AJ59" s="813"/>
      <c r="AK59" s="866"/>
      <c r="AL59" s="863"/>
      <c r="AM59" s="863"/>
      <c r="AN59" s="863"/>
      <c r="AO59" s="863"/>
      <c r="AP59" s="863"/>
      <c r="AQ59" s="863"/>
      <c r="AR59" s="863"/>
      <c r="AS59" s="863"/>
      <c r="AT59" s="863"/>
      <c r="AU59" s="863"/>
      <c r="AV59" s="863"/>
      <c r="AW59" s="863"/>
      <c r="AX59" s="863"/>
      <c r="AY59" s="863"/>
      <c r="AZ59" s="865"/>
      <c r="BA59" s="865"/>
      <c r="BB59" s="865"/>
      <c r="BC59" s="865"/>
      <c r="BD59" s="865"/>
      <c r="BE59" s="859"/>
      <c r="BF59" s="859"/>
      <c r="BG59" s="859"/>
      <c r="BH59" s="859"/>
      <c r="BI59" s="860"/>
      <c r="BJ59" s="228"/>
      <c r="BK59" s="228"/>
      <c r="BL59" s="228"/>
      <c r="BM59" s="228"/>
      <c r="BN59" s="228"/>
      <c r="BO59" s="237"/>
      <c r="BP59" s="237"/>
      <c r="BQ59" s="234">
        <v>53</v>
      </c>
      <c r="BR59" s="235"/>
      <c r="BS59" s="797"/>
      <c r="BT59" s="798"/>
      <c r="BU59" s="798"/>
      <c r="BV59" s="798"/>
      <c r="BW59" s="798"/>
      <c r="BX59" s="798"/>
      <c r="BY59" s="798"/>
      <c r="BZ59" s="798"/>
      <c r="CA59" s="798"/>
      <c r="CB59" s="798"/>
      <c r="CC59" s="798"/>
      <c r="CD59" s="798"/>
      <c r="CE59" s="798"/>
      <c r="CF59" s="798"/>
      <c r="CG59" s="799"/>
      <c r="CH59" s="800"/>
      <c r="CI59" s="801"/>
      <c r="CJ59" s="801"/>
      <c r="CK59" s="801"/>
      <c r="CL59" s="802"/>
      <c r="CM59" s="800"/>
      <c r="CN59" s="801"/>
      <c r="CO59" s="801"/>
      <c r="CP59" s="801"/>
      <c r="CQ59" s="802"/>
      <c r="CR59" s="800"/>
      <c r="CS59" s="801"/>
      <c r="CT59" s="801"/>
      <c r="CU59" s="801"/>
      <c r="CV59" s="802"/>
      <c r="CW59" s="800"/>
      <c r="CX59" s="801"/>
      <c r="CY59" s="801"/>
      <c r="CZ59" s="801"/>
      <c r="DA59" s="802"/>
      <c r="DB59" s="800"/>
      <c r="DC59" s="801"/>
      <c r="DD59" s="801"/>
      <c r="DE59" s="801"/>
      <c r="DF59" s="802"/>
      <c r="DG59" s="800"/>
      <c r="DH59" s="801"/>
      <c r="DI59" s="801"/>
      <c r="DJ59" s="801"/>
      <c r="DK59" s="802"/>
      <c r="DL59" s="800"/>
      <c r="DM59" s="801"/>
      <c r="DN59" s="801"/>
      <c r="DO59" s="801"/>
      <c r="DP59" s="802"/>
      <c r="DQ59" s="800"/>
      <c r="DR59" s="801"/>
      <c r="DS59" s="801"/>
      <c r="DT59" s="801"/>
      <c r="DU59" s="802"/>
      <c r="DV59" s="797"/>
      <c r="DW59" s="798"/>
      <c r="DX59" s="798"/>
      <c r="DY59" s="798"/>
      <c r="DZ59" s="815"/>
      <c r="EA59" s="226"/>
    </row>
    <row r="60" spans="1:131" ht="26.25" customHeight="1">
      <c r="A60" s="234">
        <v>33</v>
      </c>
      <c r="B60" s="805"/>
      <c r="C60" s="806"/>
      <c r="D60" s="806"/>
      <c r="E60" s="806"/>
      <c r="F60" s="806"/>
      <c r="G60" s="806"/>
      <c r="H60" s="806"/>
      <c r="I60" s="806"/>
      <c r="J60" s="806"/>
      <c r="K60" s="806"/>
      <c r="L60" s="806"/>
      <c r="M60" s="806"/>
      <c r="N60" s="806"/>
      <c r="O60" s="806"/>
      <c r="P60" s="807"/>
      <c r="Q60" s="862"/>
      <c r="R60" s="863"/>
      <c r="S60" s="863"/>
      <c r="T60" s="863"/>
      <c r="U60" s="863"/>
      <c r="V60" s="863"/>
      <c r="W60" s="863"/>
      <c r="X60" s="863"/>
      <c r="Y60" s="863"/>
      <c r="Z60" s="863"/>
      <c r="AA60" s="863"/>
      <c r="AB60" s="863"/>
      <c r="AC60" s="863"/>
      <c r="AD60" s="863"/>
      <c r="AE60" s="864"/>
      <c r="AF60" s="811"/>
      <c r="AG60" s="812"/>
      <c r="AH60" s="812"/>
      <c r="AI60" s="812"/>
      <c r="AJ60" s="813"/>
      <c r="AK60" s="866"/>
      <c r="AL60" s="863"/>
      <c r="AM60" s="863"/>
      <c r="AN60" s="863"/>
      <c r="AO60" s="863"/>
      <c r="AP60" s="863"/>
      <c r="AQ60" s="863"/>
      <c r="AR60" s="863"/>
      <c r="AS60" s="863"/>
      <c r="AT60" s="863"/>
      <c r="AU60" s="863"/>
      <c r="AV60" s="863"/>
      <c r="AW60" s="863"/>
      <c r="AX60" s="863"/>
      <c r="AY60" s="863"/>
      <c r="AZ60" s="865"/>
      <c r="BA60" s="865"/>
      <c r="BB60" s="865"/>
      <c r="BC60" s="865"/>
      <c r="BD60" s="865"/>
      <c r="BE60" s="859"/>
      <c r="BF60" s="859"/>
      <c r="BG60" s="859"/>
      <c r="BH60" s="859"/>
      <c r="BI60" s="860"/>
      <c r="BJ60" s="228"/>
      <c r="BK60" s="228"/>
      <c r="BL60" s="228"/>
      <c r="BM60" s="228"/>
      <c r="BN60" s="228"/>
      <c r="BO60" s="237"/>
      <c r="BP60" s="237"/>
      <c r="BQ60" s="234">
        <v>54</v>
      </c>
      <c r="BR60" s="235"/>
      <c r="BS60" s="797"/>
      <c r="BT60" s="798"/>
      <c r="BU60" s="798"/>
      <c r="BV60" s="798"/>
      <c r="BW60" s="798"/>
      <c r="BX60" s="798"/>
      <c r="BY60" s="798"/>
      <c r="BZ60" s="798"/>
      <c r="CA60" s="798"/>
      <c r="CB60" s="798"/>
      <c r="CC60" s="798"/>
      <c r="CD60" s="798"/>
      <c r="CE60" s="798"/>
      <c r="CF60" s="798"/>
      <c r="CG60" s="799"/>
      <c r="CH60" s="800"/>
      <c r="CI60" s="801"/>
      <c r="CJ60" s="801"/>
      <c r="CK60" s="801"/>
      <c r="CL60" s="802"/>
      <c r="CM60" s="800"/>
      <c r="CN60" s="801"/>
      <c r="CO60" s="801"/>
      <c r="CP60" s="801"/>
      <c r="CQ60" s="802"/>
      <c r="CR60" s="800"/>
      <c r="CS60" s="801"/>
      <c r="CT60" s="801"/>
      <c r="CU60" s="801"/>
      <c r="CV60" s="802"/>
      <c r="CW60" s="800"/>
      <c r="CX60" s="801"/>
      <c r="CY60" s="801"/>
      <c r="CZ60" s="801"/>
      <c r="DA60" s="802"/>
      <c r="DB60" s="800"/>
      <c r="DC60" s="801"/>
      <c r="DD60" s="801"/>
      <c r="DE60" s="801"/>
      <c r="DF60" s="802"/>
      <c r="DG60" s="800"/>
      <c r="DH60" s="801"/>
      <c r="DI60" s="801"/>
      <c r="DJ60" s="801"/>
      <c r="DK60" s="802"/>
      <c r="DL60" s="800"/>
      <c r="DM60" s="801"/>
      <c r="DN60" s="801"/>
      <c r="DO60" s="801"/>
      <c r="DP60" s="802"/>
      <c r="DQ60" s="800"/>
      <c r="DR60" s="801"/>
      <c r="DS60" s="801"/>
      <c r="DT60" s="801"/>
      <c r="DU60" s="802"/>
      <c r="DV60" s="797"/>
      <c r="DW60" s="798"/>
      <c r="DX60" s="798"/>
      <c r="DY60" s="798"/>
      <c r="DZ60" s="815"/>
      <c r="EA60" s="226"/>
    </row>
    <row r="61" spans="1:131" ht="26.25" customHeight="1" thickBot="1">
      <c r="A61" s="234">
        <v>34</v>
      </c>
      <c r="B61" s="805"/>
      <c r="C61" s="806"/>
      <c r="D61" s="806"/>
      <c r="E61" s="806"/>
      <c r="F61" s="806"/>
      <c r="G61" s="806"/>
      <c r="H61" s="806"/>
      <c r="I61" s="806"/>
      <c r="J61" s="806"/>
      <c r="K61" s="806"/>
      <c r="L61" s="806"/>
      <c r="M61" s="806"/>
      <c r="N61" s="806"/>
      <c r="O61" s="806"/>
      <c r="P61" s="807"/>
      <c r="Q61" s="862"/>
      <c r="R61" s="863"/>
      <c r="S61" s="863"/>
      <c r="T61" s="863"/>
      <c r="U61" s="863"/>
      <c r="V61" s="863"/>
      <c r="W61" s="863"/>
      <c r="X61" s="863"/>
      <c r="Y61" s="863"/>
      <c r="Z61" s="863"/>
      <c r="AA61" s="863"/>
      <c r="AB61" s="863"/>
      <c r="AC61" s="863"/>
      <c r="AD61" s="863"/>
      <c r="AE61" s="864"/>
      <c r="AF61" s="811"/>
      <c r="AG61" s="812"/>
      <c r="AH61" s="812"/>
      <c r="AI61" s="812"/>
      <c r="AJ61" s="813"/>
      <c r="AK61" s="866"/>
      <c r="AL61" s="863"/>
      <c r="AM61" s="863"/>
      <c r="AN61" s="863"/>
      <c r="AO61" s="863"/>
      <c r="AP61" s="863"/>
      <c r="AQ61" s="863"/>
      <c r="AR61" s="863"/>
      <c r="AS61" s="863"/>
      <c r="AT61" s="863"/>
      <c r="AU61" s="863"/>
      <c r="AV61" s="863"/>
      <c r="AW61" s="863"/>
      <c r="AX61" s="863"/>
      <c r="AY61" s="863"/>
      <c r="AZ61" s="865"/>
      <c r="BA61" s="865"/>
      <c r="BB61" s="865"/>
      <c r="BC61" s="865"/>
      <c r="BD61" s="865"/>
      <c r="BE61" s="859"/>
      <c r="BF61" s="859"/>
      <c r="BG61" s="859"/>
      <c r="BH61" s="859"/>
      <c r="BI61" s="860"/>
      <c r="BJ61" s="228"/>
      <c r="BK61" s="228"/>
      <c r="BL61" s="228"/>
      <c r="BM61" s="228"/>
      <c r="BN61" s="228"/>
      <c r="BO61" s="237"/>
      <c r="BP61" s="237"/>
      <c r="BQ61" s="234">
        <v>55</v>
      </c>
      <c r="BR61" s="235"/>
      <c r="BS61" s="797"/>
      <c r="BT61" s="798"/>
      <c r="BU61" s="798"/>
      <c r="BV61" s="798"/>
      <c r="BW61" s="798"/>
      <c r="BX61" s="798"/>
      <c r="BY61" s="798"/>
      <c r="BZ61" s="798"/>
      <c r="CA61" s="798"/>
      <c r="CB61" s="798"/>
      <c r="CC61" s="798"/>
      <c r="CD61" s="798"/>
      <c r="CE61" s="798"/>
      <c r="CF61" s="798"/>
      <c r="CG61" s="799"/>
      <c r="CH61" s="800"/>
      <c r="CI61" s="801"/>
      <c r="CJ61" s="801"/>
      <c r="CK61" s="801"/>
      <c r="CL61" s="802"/>
      <c r="CM61" s="800"/>
      <c r="CN61" s="801"/>
      <c r="CO61" s="801"/>
      <c r="CP61" s="801"/>
      <c r="CQ61" s="802"/>
      <c r="CR61" s="800"/>
      <c r="CS61" s="801"/>
      <c r="CT61" s="801"/>
      <c r="CU61" s="801"/>
      <c r="CV61" s="802"/>
      <c r="CW61" s="800"/>
      <c r="CX61" s="801"/>
      <c r="CY61" s="801"/>
      <c r="CZ61" s="801"/>
      <c r="DA61" s="802"/>
      <c r="DB61" s="800"/>
      <c r="DC61" s="801"/>
      <c r="DD61" s="801"/>
      <c r="DE61" s="801"/>
      <c r="DF61" s="802"/>
      <c r="DG61" s="800"/>
      <c r="DH61" s="801"/>
      <c r="DI61" s="801"/>
      <c r="DJ61" s="801"/>
      <c r="DK61" s="802"/>
      <c r="DL61" s="800"/>
      <c r="DM61" s="801"/>
      <c r="DN61" s="801"/>
      <c r="DO61" s="801"/>
      <c r="DP61" s="802"/>
      <c r="DQ61" s="800"/>
      <c r="DR61" s="801"/>
      <c r="DS61" s="801"/>
      <c r="DT61" s="801"/>
      <c r="DU61" s="802"/>
      <c r="DV61" s="797"/>
      <c r="DW61" s="798"/>
      <c r="DX61" s="798"/>
      <c r="DY61" s="798"/>
      <c r="DZ61" s="815"/>
      <c r="EA61" s="226"/>
    </row>
    <row r="62" spans="1:131" ht="26.25" customHeight="1">
      <c r="A62" s="234">
        <v>35</v>
      </c>
      <c r="B62" s="805"/>
      <c r="C62" s="806"/>
      <c r="D62" s="806"/>
      <c r="E62" s="806"/>
      <c r="F62" s="806"/>
      <c r="G62" s="806"/>
      <c r="H62" s="806"/>
      <c r="I62" s="806"/>
      <c r="J62" s="806"/>
      <c r="K62" s="806"/>
      <c r="L62" s="806"/>
      <c r="M62" s="806"/>
      <c r="N62" s="806"/>
      <c r="O62" s="806"/>
      <c r="P62" s="807"/>
      <c r="Q62" s="862"/>
      <c r="R62" s="863"/>
      <c r="S62" s="863"/>
      <c r="T62" s="863"/>
      <c r="U62" s="863"/>
      <c r="V62" s="863"/>
      <c r="W62" s="863"/>
      <c r="X62" s="863"/>
      <c r="Y62" s="863"/>
      <c r="Z62" s="863"/>
      <c r="AA62" s="863"/>
      <c r="AB62" s="863"/>
      <c r="AC62" s="863"/>
      <c r="AD62" s="863"/>
      <c r="AE62" s="864"/>
      <c r="AF62" s="811"/>
      <c r="AG62" s="812"/>
      <c r="AH62" s="812"/>
      <c r="AI62" s="812"/>
      <c r="AJ62" s="813"/>
      <c r="AK62" s="866"/>
      <c r="AL62" s="863"/>
      <c r="AM62" s="863"/>
      <c r="AN62" s="863"/>
      <c r="AO62" s="863"/>
      <c r="AP62" s="863"/>
      <c r="AQ62" s="863"/>
      <c r="AR62" s="863"/>
      <c r="AS62" s="863"/>
      <c r="AT62" s="863"/>
      <c r="AU62" s="863"/>
      <c r="AV62" s="863"/>
      <c r="AW62" s="863"/>
      <c r="AX62" s="863"/>
      <c r="AY62" s="863"/>
      <c r="AZ62" s="865"/>
      <c r="BA62" s="865"/>
      <c r="BB62" s="865"/>
      <c r="BC62" s="865"/>
      <c r="BD62" s="865"/>
      <c r="BE62" s="859"/>
      <c r="BF62" s="859"/>
      <c r="BG62" s="859"/>
      <c r="BH62" s="859"/>
      <c r="BI62" s="860"/>
      <c r="BJ62" s="874" t="s">
        <v>335</v>
      </c>
      <c r="BK62" s="833"/>
      <c r="BL62" s="833"/>
      <c r="BM62" s="833"/>
      <c r="BN62" s="834"/>
      <c r="BO62" s="237"/>
      <c r="BP62" s="237"/>
      <c r="BQ62" s="234">
        <v>56</v>
      </c>
      <c r="BR62" s="235"/>
      <c r="BS62" s="797"/>
      <c r="BT62" s="798"/>
      <c r="BU62" s="798"/>
      <c r="BV62" s="798"/>
      <c r="BW62" s="798"/>
      <c r="BX62" s="798"/>
      <c r="BY62" s="798"/>
      <c r="BZ62" s="798"/>
      <c r="CA62" s="798"/>
      <c r="CB62" s="798"/>
      <c r="CC62" s="798"/>
      <c r="CD62" s="798"/>
      <c r="CE62" s="798"/>
      <c r="CF62" s="798"/>
      <c r="CG62" s="799"/>
      <c r="CH62" s="800"/>
      <c r="CI62" s="801"/>
      <c r="CJ62" s="801"/>
      <c r="CK62" s="801"/>
      <c r="CL62" s="802"/>
      <c r="CM62" s="800"/>
      <c r="CN62" s="801"/>
      <c r="CO62" s="801"/>
      <c r="CP62" s="801"/>
      <c r="CQ62" s="802"/>
      <c r="CR62" s="800"/>
      <c r="CS62" s="801"/>
      <c r="CT62" s="801"/>
      <c r="CU62" s="801"/>
      <c r="CV62" s="802"/>
      <c r="CW62" s="800"/>
      <c r="CX62" s="801"/>
      <c r="CY62" s="801"/>
      <c r="CZ62" s="801"/>
      <c r="DA62" s="802"/>
      <c r="DB62" s="800"/>
      <c r="DC62" s="801"/>
      <c r="DD62" s="801"/>
      <c r="DE62" s="801"/>
      <c r="DF62" s="802"/>
      <c r="DG62" s="800"/>
      <c r="DH62" s="801"/>
      <c r="DI62" s="801"/>
      <c r="DJ62" s="801"/>
      <c r="DK62" s="802"/>
      <c r="DL62" s="800"/>
      <c r="DM62" s="801"/>
      <c r="DN62" s="801"/>
      <c r="DO62" s="801"/>
      <c r="DP62" s="802"/>
      <c r="DQ62" s="800"/>
      <c r="DR62" s="801"/>
      <c r="DS62" s="801"/>
      <c r="DT62" s="801"/>
      <c r="DU62" s="802"/>
      <c r="DV62" s="797"/>
      <c r="DW62" s="798"/>
      <c r="DX62" s="798"/>
      <c r="DY62" s="798"/>
      <c r="DZ62" s="815"/>
      <c r="EA62" s="226"/>
    </row>
    <row r="63" spans="1:131" ht="26.25" customHeight="1" thickBot="1">
      <c r="A63" s="236" t="s">
        <v>320</v>
      </c>
      <c r="B63" s="816" t="s">
        <v>336</v>
      </c>
      <c r="C63" s="817"/>
      <c r="D63" s="817"/>
      <c r="E63" s="817"/>
      <c r="F63" s="817"/>
      <c r="G63" s="817"/>
      <c r="H63" s="817"/>
      <c r="I63" s="817"/>
      <c r="J63" s="817"/>
      <c r="K63" s="817"/>
      <c r="L63" s="817"/>
      <c r="M63" s="817"/>
      <c r="N63" s="817"/>
      <c r="O63" s="817"/>
      <c r="P63" s="818"/>
      <c r="Q63" s="867"/>
      <c r="R63" s="868"/>
      <c r="S63" s="868"/>
      <c r="T63" s="868"/>
      <c r="U63" s="868"/>
      <c r="V63" s="868"/>
      <c r="W63" s="868"/>
      <c r="X63" s="868"/>
      <c r="Y63" s="868"/>
      <c r="Z63" s="868"/>
      <c r="AA63" s="868"/>
      <c r="AB63" s="868"/>
      <c r="AC63" s="868"/>
      <c r="AD63" s="868"/>
      <c r="AE63" s="869"/>
      <c r="AF63" s="870">
        <v>74</v>
      </c>
      <c r="AG63" s="871"/>
      <c r="AH63" s="871"/>
      <c r="AI63" s="871"/>
      <c r="AJ63" s="872"/>
      <c r="AK63" s="873"/>
      <c r="AL63" s="868"/>
      <c r="AM63" s="868"/>
      <c r="AN63" s="868"/>
      <c r="AO63" s="868"/>
      <c r="AP63" s="871">
        <v>368</v>
      </c>
      <c r="AQ63" s="871"/>
      <c r="AR63" s="871"/>
      <c r="AS63" s="871"/>
      <c r="AT63" s="871"/>
      <c r="AU63" s="871">
        <v>70</v>
      </c>
      <c r="AV63" s="871"/>
      <c r="AW63" s="871"/>
      <c r="AX63" s="871"/>
      <c r="AY63" s="871"/>
      <c r="AZ63" s="875"/>
      <c r="BA63" s="875"/>
      <c r="BB63" s="875"/>
      <c r="BC63" s="875"/>
      <c r="BD63" s="875"/>
      <c r="BE63" s="876"/>
      <c r="BF63" s="876"/>
      <c r="BG63" s="876"/>
      <c r="BH63" s="876"/>
      <c r="BI63" s="877"/>
      <c r="BJ63" s="878" t="s">
        <v>337</v>
      </c>
      <c r="BK63" s="879"/>
      <c r="BL63" s="879"/>
      <c r="BM63" s="879"/>
      <c r="BN63" s="880"/>
      <c r="BO63" s="237"/>
      <c r="BP63" s="237"/>
      <c r="BQ63" s="234">
        <v>57</v>
      </c>
      <c r="BR63" s="235"/>
      <c r="BS63" s="797"/>
      <c r="BT63" s="798"/>
      <c r="BU63" s="798"/>
      <c r="BV63" s="798"/>
      <c r="BW63" s="798"/>
      <c r="BX63" s="798"/>
      <c r="BY63" s="798"/>
      <c r="BZ63" s="798"/>
      <c r="CA63" s="798"/>
      <c r="CB63" s="798"/>
      <c r="CC63" s="798"/>
      <c r="CD63" s="798"/>
      <c r="CE63" s="798"/>
      <c r="CF63" s="798"/>
      <c r="CG63" s="799"/>
      <c r="CH63" s="800"/>
      <c r="CI63" s="801"/>
      <c r="CJ63" s="801"/>
      <c r="CK63" s="801"/>
      <c r="CL63" s="802"/>
      <c r="CM63" s="800"/>
      <c r="CN63" s="801"/>
      <c r="CO63" s="801"/>
      <c r="CP63" s="801"/>
      <c r="CQ63" s="802"/>
      <c r="CR63" s="800"/>
      <c r="CS63" s="801"/>
      <c r="CT63" s="801"/>
      <c r="CU63" s="801"/>
      <c r="CV63" s="802"/>
      <c r="CW63" s="800"/>
      <c r="CX63" s="801"/>
      <c r="CY63" s="801"/>
      <c r="CZ63" s="801"/>
      <c r="DA63" s="802"/>
      <c r="DB63" s="800"/>
      <c r="DC63" s="801"/>
      <c r="DD63" s="801"/>
      <c r="DE63" s="801"/>
      <c r="DF63" s="802"/>
      <c r="DG63" s="800"/>
      <c r="DH63" s="801"/>
      <c r="DI63" s="801"/>
      <c r="DJ63" s="801"/>
      <c r="DK63" s="802"/>
      <c r="DL63" s="800"/>
      <c r="DM63" s="801"/>
      <c r="DN63" s="801"/>
      <c r="DO63" s="801"/>
      <c r="DP63" s="802"/>
      <c r="DQ63" s="800"/>
      <c r="DR63" s="801"/>
      <c r="DS63" s="801"/>
      <c r="DT63" s="801"/>
      <c r="DU63" s="802"/>
      <c r="DV63" s="797"/>
      <c r="DW63" s="798"/>
      <c r="DX63" s="798"/>
      <c r="DY63" s="798"/>
      <c r="DZ63" s="815"/>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97"/>
      <c r="BT64" s="798"/>
      <c r="BU64" s="798"/>
      <c r="BV64" s="798"/>
      <c r="BW64" s="798"/>
      <c r="BX64" s="798"/>
      <c r="BY64" s="798"/>
      <c r="BZ64" s="798"/>
      <c r="CA64" s="798"/>
      <c r="CB64" s="798"/>
      <c r="CC64" s="798"/>
      <c r="CD64" s="798"/>
      <c r="CE64" s="798"/>
      <c r="CF64" s="798"/>
      <c r="CG64" s="799"/>
      <c r="CH64" s="800"/>
      <c r="CI64" s="801"/>
      <c r="CJ64" s="801"/>
      <c r="CK64" s="801"/>
      <c r="CL64" s="802"/>
      <c r="CM64" s="800"/>
      <c r="CN64" s="801"/>
      <c r="CO64" s="801"/>
      <c r="CP64" s="801"/>
      <c r="CQ64" s="802"/>
      <c r="CR64" s="800"/>
      <c r="CS64" s="801"/>
      <c r="CT64" s="801"/>
      <c r="CU64" s="801"/>
      <c r="CV64" s="802"/>
      <c r="CW64" s="800"/>
      <c r="CX64" s="801"/>
      <c r="CY64" s="801"/>
      <c r="CZ64" s="801"/>
      <c r="DA64" s="802"/>
      <c r="DB64" s="800"/>
      <c r="DC64" s="801"/>
      <c r="DD64" s="801"/>
      <c r="DE64" s="801"/>
      <c r="DF64" s="802"/>
      <c r="DG64" s="800"/>
      <c r="DH64" s="801"/>
      <c r="DI64" s="801"/>
      <c r="DJ64" s="801"/>
      <c r="DK64" s="802"/>
      <c r="DL64" s="800"/>
      <c r="DM64" s="801"/>
      <c r="DN64" s="801"/>
      <c r="DO64" s="801"/>
      <c r="DP64" s="802"/>
      <c r="DQ64" s="800"/>
      <c r="DR64" s="801"/>
      <c r="DS64" s="801"/>
      <c r="DT64" s="801"/>
      <c r="DU64" s="802"/>
      <c r="DV64" s="797"/>
      <c r="DW64" s="798"/>
      <c r="DX64" s="798"/>
      <c r="DY64" s="798"/>
      <c r="DZ64" s="815"/>
      <c r="EA64" s="226"/>
    </row>
    <row r="65" spans="1:131" ht="26.25" customHeight="1" thickBot="1">
      <c r="A65" s="228" t="s">
        <v>338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97"/>
      <c r="BT65" s="798"/>
      <c r="BU65" s="798"/>
      <c r="BV65" s="798"/>
      <c r="BW65" s="798"/>
      <c r="BX65" s="798"/>
      <c r="BY65" s="798"/>
      <c r="BZ65" s="798"/>
      <c r="CA65" s="798"/>
      <c r="CB65" s="798"/>
      <c r="CC65" s="798"/>
      <c r="CD65" s="798"/>
      <c r="CE65" s="798"/>
      <c r="CF65" s="798"/>
      <c r="CG65" s="799"/>
      <c r="CH65" s="800"/>
      <c r="CI65" s="801"/>
      <c r="CJ65" s="801"/>
      <c r="CK65" s="801"/>
      <c r="CL65" s="802"/>
      <c r="CM65" s="800"/>
      <c r="CN65" s="801"/>
      <c r="CO65" s="801"/>
      <c r="CP65" s="801"/>
      <c r="CQ65" s="802"/>
      <c r="CR65" s="800"/>
      <c r="CS65" s="801"/>
      <c r="CT65" s="801"/>
      <c r="CU65" s="801"/>
      <c r="CV65" s="802"/>
      <c r="CW65" s="800"/>
      <c r="CX65" s="801"/>
      <c r="CY65" s="801"/>
      <c r="CZ65" s="801"/>
      <c r="DA65" s="802"/>
      <c r="DB65" s="800"/>
      <c r="DC65" s="801"/>
      <c r="DD65" s="801"/>
      <c r="DE65" s="801"/>
      <c r="DF65" s="802"/>
      <c r="DG65" s="800"/>
      <c r="DH65" s="801"/>
      <c r="DI65" s="801"/>
      <c r="DJ65" s="801"/>
      <c r="DK65" s="802"/>
      <c r="DL65" s="800"/>
      <c r="DM65" s="801"/>
      <c r="DN65" s="801"/>
      <c r="DO65" s="801"/>
      <c r="DP65" s="802"/>
      <c r="DQ65" s="800"/>
      <c r="DR65" s="801"/>
      <c r="DS65" s="801"/>
      <c r="DT65" s="801"/>
      <c r="DU65" s="802"/>
      <c r="DV65" s="797"/>
      <c r="DW65" s="798"/>
      <c r="DX65" s="798"/>
      <c r="DY65" s="798"/>
      <c r="DZ65" s="815"/>
      <c r="EA65" s="226"/>
    </row>
    <row r="66" spans="1:131" ht="26.25" customHeight="1">
      <c r="A66" s="755" t="s">
        <v>339</v>
      </c>
      <c r="B66" s="756"/>
      <c r="C66" s="756"/>
      <c r="D66" s="756"/>
      <c r="E66" s="756"/>
      <c r="F66" s="756"/>
      <c r="G66" s="756"/>
      <c r="H66" s="756"/>
      <c r="I66" s="756"/>
      <c r="J66" s="756"/>
      <c r="K66" s="756"/>
      <c r="L66" s="756"/>
      <c r="M66" s="756"/>
      <c r="N66" s="756"/>
      <c r="O66" s="756"/>
      <c r="P66" s="757"/>
      <c r="Q66" s="761" t="s">
        <v>340</v>
      </c>
      <c r="R66" s="762"/>
      <c r="S66" s="762"/>
      <c r="T66" s="762"/>
      <c r="U66" s="763"/>
      <c r="V66" s="761" t="s">
        <v>341</v>
      </c>
      <c r="W66" s="762"/>
      <c r="X66" s="762"/>
      <c r="Y66" s="762"/>
      <c r="Z66" s="763"/>
      <c r="AA66" s="761" t="s">
        <v>342</v>
      </c>
      <c r="AB66" s="762"/>
      <c r="AC66" s="762"/>
      <c r="AD66" s="762"/>
      <c r="AE66" s="763"/>
      <c r="AF66" s="881" t="s">
        <v>343</v>
      </c>
      <c r="AG66" s="842"/>
      <c r="AH66" s="842"/>
      <c r="AI66" s="842"/>
      <c r="AJ66" s="882"/>
      <c r="AK66" s="761" t="s">
        <v>344</v>
      </c>
      <c r="AL66" s="756"/>
      <c r="AM66" s="756"/>
      <c r="AN66" s="756"/>
      <c r="AO66" s="757"/>
      <c r="AP66" s="761" t="s">
        <v>345</v>
      </c>
      <c r="AQ66" s="762"/>
      <c r="AR66" s="762"/>
      <c r="AS66" s="762"/>
      <c r="AT66" s="763"/>
      <c r="AU66" s="761" t="s">
        <v>346</v>
      </c>
      <c r="AV66" s="762"/>
      <c r="AW66" s="762"/>
      <c r="AX66" s="762"/>
      <c r="AY66" s="763"/>
      <c r="AZ66" s="761" t="s">
        <v>307</v>
      </c>
      <c r="BA66" s="762"/>
      <c r="BB66" s="762"/>
      <c r="BC66" s="762"/>
      <c r="BD66" s="768"/>
      <c r="BE66" s="237"/>
      <c r="BF66" s="237"/>
      <c r="BG66" s="237"/>
      <c r="BH66" s="237"/>
      <c r="BI66" s="237"/>
      <c r="BJ66" s="237"/>
      <c r="BK66" s="237"/>
      <c r="BL66" s="237"/>
      <c r="BM66" s="237"/>
      <c r="BN66" s="237"/>
      <c r="BO66" s="237"/>
      <c r="BP66" s="237"/>
      <c r="BQ66" s="234">
        <v>60</v>
      </c>
      <c r="BR66" s="239"/>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3"/>
      <c r="AG67" s="845"/>
      <c r="AH67" s="845"/>
      <c r="AI67" s="845"/>
      <c r="AJ67" s="884"/>
      <c r="AK67" s="885"/>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26"/>
    </row>
    <row r="68" spans="1:131" ht="26.25" customHeight="1" thickTop="1">
      <c r="A68" s="232">
        <v>1</v>
      </c>
      <c r="B68" s="896" t="s">
        <v>519</v>
      </c>
      <c r="C68" s="897"/>
      <c r="D68" s="897"/>
      <c r="E68" s="897"/>
      <c r="F68" s="897"/>
      <c r="G68" s="897"/>
      <c r="H68" s="897"/>
      <c r="I68" s="897"/>
      <c r="J68" s="897"/>
      <c r="K68" s="897"/>
      <c r="L68" s="897"/>
      <c r="M68" s="897"/>
      <c r="N68" s="897"/>
      <c r="O68" s="897"/>
      <c r="P68" s="898"/>
      <c r="Q68" s="899">
        <v>8128</v>
      </c>
      <c r="R68" s="893"/>
      <c r="S68" s="893"/>
      <c r="T68" s="893"/>
      <c r="U68" s="893"/>
      <c r="V68" s="893">
        <v>7814</v>
      </c>
      <c r="W68" s="893"/>
      <c r="X68" s="893"/>
      <c r="Y68" s="893"/>
      <c r="Z68" s="893"/>
      <c r="AA68" s="893">
        <v>314</v>
      </c>
      <c r="AB68" s="893"/>
      <c r="AC68" s="893"/>
      <c r="AD68" s="893"/>
      <c r="AE68" s="893"/>
      <c r="AF68" s="893">
        <v>314</v>
      </c>
      <c r="AG68" s="893"/>
      <c r="AH68" s="893"/>
      <c r="AI68" s="893"/>
      <c r="AJ68" s="893"/>
      <c r="AK68" s="893">
        <v>3300</v>
      </c>
      <c r="AL68" s="893"/>
      <c r="AM68" s="893"/>
      <c r="AN68" s="893"/>
      <c r="AO68" s="893"/>
      <c r="AP68" s="893" t="s">
        <v>521</v>
      </c>
      <c r="AQ68" s="893"/>
      <c r="AR68" s="893"/>
      <c r="AS68" s="893"/>
      <c r="AT68" s="893"/>
      <c r="AU68" s="893" t="s">
        <v>521</v>
      </c>
      <c r="AV68" s="893"/>
      <c r="AW68" s="893"/>
      <c r="AX68" s="893"/>
      <c r="AY68" s="893"/>
      <c r="AZ68" s="894"/>
      <c r="BA68" s="894"/>
      <c r="BB68" s="894"/>
      <c r="BC68" s="894"/>
      <c r="BD68" s="895"/>
      <c r="BE68" s="237"/>
      <c r="BF68" s="237"/>
      <c r="BG68" s="237"/>
      <c r="BH68" s="237"/>
      <c r="BI68" s="237"/>
      <c r="BJ68" s="237"/>
      <c r="BK68" s="237"/>
      <c r="BL68" s="237"/>
      <c r="BM68" s="237"/>
      <c r="BN68" s="237"/>
      <c r="BO68" s="237"/>
      <c r="BP68" s="237"/>
      <c r="BQ68" s="234">
        <v>62</v>
      </c>
      <c r="BR68" s="239"/>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26"/>
    </row>
    <row r="69" spans="1:131" ht="26.25" customHeight="1">
      <c r="A69" s="234">
        <v>2</v>
      </c>
      <c r="B69" s="900" t="s">
        <v>522</v>
      </c>
      <c r="C69" s="901"/>
      <c r="D69" s="901"/>
      <c r="E69" s="901"/>
      <c r="F69" s="901"/>
      <c r="G69" s="901"/>
      <c r="H69" s="901"/>
      <c r="I69" s="901"/>
      <c r="J69" s="901"/>
      <c r="K69" s="901"/>
      <c r="L69" s="901"/>
      <c r="M69" s="901"/>
      <c r="N69" s="901"/>
      <c r="O69" s="901"/>
      <c r="P69" s="902"/>
      <c r="Q69" s="903">
        <v>529</v>
      </c>
      <c r="R69" s="857"/>
      <c r="S69" s="857"/>
      <c r="T69" s="857"/>
      <c r="U69" s="857"/>
      <c r="V69" s="857">
        <v>526</v>
      </c>
      <c r="W69" s="857"/>
      <c r="X69" s="857"/>
      <c r="Y69" s="857"/>
      <c r="Z69" s="857"/>
      <c r="AA69" s="857">
        <v>3</v>
      </c>
      <c r="AB69" s="857"/>
      <c r="AC69" s="857"/>
      <c r="AD69" s="857"/>
      <c r="AE69" s="857"/>
      <c r="AF69" s="857">
        <v>3</v>
      </c>
      <c r="AG69" s="857"/>
      <c r="AH69" s="857"/>
      <c r="AI69" s="857"/>
      <c r="AJ69" s="857"/>
      <c r="AK69" s="857" t="s">
        <v>521</v>
      </c>
      <c r="AL69" s="857"/>
      <c r="AM69" s="857"/>
      <c r="AN69" s="857"/>
      <c r="AO69" s="857"/>
      <c r="AP69" s="857" t="s">
        <v>521</v>
      </c>
      <c r="AQ69" s="857"/>
      <c r="AR69" s="857"/>
      <c r="AS69" s="857"/>
      <c r="AT69" s="857"/>
      <c r="AU69" s="857" t="s">
        <v>521</v>
      </c>
      <c r="AV69" s="857"/>
      <c r="AW69" s="857"/>
      <c r="AX69" s="857"/>
      <c r="AY69" s="857"/>
      <c r="AZ69" s="904"/>
      <c r="BA69" s="904"/>
      <c r="BB69" s="904"/>
      <c r="BC69" s="904"/>
      <c r="BD69" s="905"/>
      <c r="BE69" s="237"/>
      <c r="BF69" s="237"/>
      <c r="BG69" s="237"/>
      <c r="BH69" s="237"/>
      <c r="BI69" s="237"/>
      <c r="BJ69" s="237"/>
      <c r="BK69" s="237"/>
      <c r="BL69" s="237"/>
      <c r="BM69" s="237"/>
      <c r="BN69" s="237"/>
      <c r="BO69" s="237"/>
      <c r="BP69" s="237"/>
      <c r="BQ69" s="234">
        <v>63</v>
      </c>
      <c r="BR69" s="239"/>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26"/>
    </row>
    <row r="70" spans="1:131" ht="26.25" customHeight="1">
      <c r="A70" s="234">
        <v>3</v>
      </c>
      <c r="B70" s="900" t="s">
        <v>523</v>
      </c>
      <c r="C70" s="901"/>
      <c r="D70" s="901"/>
      <c r="E70" s="901"/>
      <c r="F70" s="901"/>
      <c r="G70" s="901"/>
      <c r="H70" s="901"/>
      <c r="I70" s="901"/>
      <c r="J70" s="901"/>
      <c r="K70" s="901"/>
      <c r="L70" s="901"/>
      <c r="M70" s="901"/>
      <c r="N70" s="901"/>
      <c r="O70" s="901"/>
      <c r="P70" s="902"/>
      <c r="Q70" s="903">
        <v>33</v>
      </c>
      <c r="R70" s="857"/>
      <c r="S70" s="857"/>
      <c r="T70" s="857"/>
      <c r="U70" s="857"/>
      <c r="V70" s="857">
        <v>29</v>
      </c>
      <c r="W70" s="857"/>
      <c r="X70" s="857"/>
      <c r="Y70" s="857"/>
      <c r="Z70" s="857"/>
      <c r="AA70" s="857">
        <v>4</v>
      </c>
      <c r="AB70" s="857"/>
      <c r="AC70" s="857"/>
      <c r="AD70" s="857"/>
      <c r="AE70" s="857"/>
      <c r="AF70" s="857">
        <v>4</v>
      </c>
      <c r="AG70" s="857"/>
      <c r="AH70" s="857"/>
      <c r="AI70" s="857"/>
      <c r="AJ70" s="857"/>
      <c r="AK70" s="857" t="s">
        <v>521</v>
      </c>
      <c r="AL70" s="857"/>
      <c r="AM70" s="857"/>
      <c r="AN70" s="857"/>
      <c r="AO70" s="857"/>
      <c r="AP70" s="857" t="s">
        <v>524</v>
      </c>
      <c r="AQ70" s="857"/>
      <c r="AR70" s="857"/>
      <c r="AS70" s="857"/>
      <c r="AT70" s="857"/>
      <c r="AU70" s="906" t="s">
        <v>521</v>
      </c>
      <c r="AV70" s="857"/>
      <c r="AW70" s="857"/>
      <c r="AX70" s="857"/>
      <c r="AY70" s="857"/>
      <c r="AZ70" s="904"/>
      <c r="BA70" s="904"/>
      <c r="BB70" s="904"/>
      <c r="BC70" s="904"/>
      <c r="BD70" s="905"/>
      <c r="BE70" s="237"/>
      <c r="BF70" s="237"/>
      <c r="BG70" s="237"/>
      <c r="BH70" s="237"/>
      <c r="BI70" s="237"/>
      <c r="BJ70" s="237"/>
      <c r="BK70" s="237"/>
      <c r="BL70" s="237"/>
      <c r="BM70" s="237"/>
      <c r="BN70" s="237"/>
      <c r="BO70" s="237"/>
      <c r="BP70" s="237"/>
      <c r="BQ70" s="234">
        <v>64</v>
      </c>
      <c r="BR70" s="239"/>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26"/>
    </row>
    <row r="71" spans="1:131" ht="26.25" customHeight="1">
      <c r="A71" s="234">
        <v>4</v>
      </c>
      <c r="B71" s="900" t="s">
        <v>525</v>
      </c>
      <c r="C71" s="901"/>
      <c r="D71" s="901"/>
      <c r="E71" s="901"/>
      <c r="F71" s="901"/>
      <c r="G71" s="901"/>
      <c r="H71" s="901"/>
      <c r="I71" s="901"/>
      <c r="J71" s="901"/>
      <c r="K71" s="901"/>
      <c r="L71" s="901"/>
      <c r="M71" s="901"/>
      <c r="N71" s="901"/>
      <c r="O71" s="901"/>
      <c r="P71" s="902"/>
      <c r="Q71" s="903">
        <v>738</v>
      </c>
      <c r="R71" s="857"/>
      <c r="S71" s="857"/>
      <c r="T71" s="857"/>
      <c r="U71" s="857"/>
      <c r="V71" s="857">
        <v>736</v>
      </c>
      <c r="W71" s="857"/>
      <c r="X71" s="857"/>
      <c r="Y71" s="857"/>
      <c r="Z71" s="857"/>
      <c r="AA71" s="857">
        <v>3</v>
      </c>
      <c r="AB71" s="857"/>
      <c r="AC71" s="857"/>
      <c r="AD71" s="857"/>
      <c r="AE71" s="857"/>
      <c r="AF71" s="857">
        <v>3</v>
      </c>
      <c r="AG71" s="857"/>
      <c r="AH71" s="857"/>
      <c r="AI71" s="857"/>
      <c r="AJ71" s="857"/>
      <c r="AK71" s="857">
        <v>571</v>
      </c>
      <c r="AL71" s="857"/>
      <c r="AM71" s="857"/>
      <c r="AN71" s="857"/>
      <c r="AO71" s="857"/>
      <c r="AP71" s="857" t="s">
        <v>524</v>
      </c>
      <c r="AQ71" s="857"/>
      <c r="AR71" s="857"/>
      <c r="AS71" s="857"/>
      <c r="AT71" s="857"/>
      <c r="AU71" s="857" t="s">
        <v>521</v>
      </c>
      <c r="AV71" s="857"/>
      <c r="AW71" s="857"/>
      <c r="AX71" s="857"/>
      <c r="AY71" s="857"/>
      <c r="AZ71" s="904"/>
      <c r="BA71" s="904"/>
      <c r="BB71" s="904"/>
      <c r="BC71" s="904"/>
      <c r="BD71" s="905"/>
      <c r="BE71" s="237"/>
      <c r="BF71" s="237"/>
      <c r="BG71" s="237"/>
      <c r="BH71" s="237"/>
      <c r="BI71" s="237"/>
      <c r="BJ71" s="237"/>
      <c r="BK71" s="237"/>
      <c r="BL71" s="237"/>
      <c r="BM71" s="237"/>
      <c r="BN71" s="237"/>
      <c r="BO71" s="237"/>
      <c r="BP71" s="237"/>
      <c r="BQ71" s="234">
        <v>65</v>
      </c>
      <c r="BR71" s="239"/>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26"/>
    </row>
    <row r="72" spans="1:131" ht="26.25" customHeight="1">
      <c r="A72" s="234">
        <v>5</v>
      </c>
      <c r="B72" s="900" t="s">
        <v>526</v>
      </c>
      <c r="C72" s="901"/>
      <c r="D72" s="901"/>
      <c r="E72" s="901"/>
      <c r="F72" s="901"/>
      <c r="G72" s="901"/>
      <c r="H72" s="901"/>
      <c r="I72" s="901"/>
      <c r="J72" s="901"/>
      <c r="K72" s="901"/>
      <c r="L72" s="901"/>
      <c r="M72" s="901"/>
      <c r="N72" s="901"/>
      <c r="O72" s="901"/>
      <c r="P72" s="902"/>
      <c r="Q72" s="903">
        <v>1</v>
      </c>
      <c r="R72" s="857"/>
      <c r="S72" s="857"/>
      <c r="T72" s="857"/>
      <c r="U72" s="857"/>
      <c r="V72" s="857">
        <v>0</v>
      </c>
      <c r="W72" s="857"/>
      <c r="X72" s="857"/>
      <c r="Y72" s="857"/>
      <c r="Z72" s="857"/>
      <c r="AA72" s="857">
        <v>0</v>
      </c>
      <c r="AB72" s="857"/>
      <c r="AC72" s="857"/>
      <c r="AD72" s="857"/>
      <c r="AE72" s="857"/>
      <c r="AF72" s="857">
        <v>0</v>
      </c>
      <c r="AG72" s="857"/>
      <c r="AH72" s="857"/>
      <c r="AI72" s="857"/>
      <c r="AJ72" s="857"/>
      <c r="AK72" s="857" t="s">
        <v>521</v>
      </c>
      <c r="AL72" s="857"/>
      <c r="AM72" s="857"/>
      <c r="AN72" s="857"/>
      <c r="AO72" s="857"/>
      <c r="AP72" s="857" t="s">
        <v>521</v>
      </c>
      <c r="AQ72" s="857"/>
      <c r="AR72" s="857"/>
      <c r="AS72" s="857"/>
      <c r="AT72" s="857"/>
      <c r="AU72" s="857" t="s">
        <v>521</v>
      </c>
      <c r="AV72" s="857"/>
      <c r="AW72" s="857"/>
      <c r="AX72" s="857"/>
      <c r="AY72" s="857"/>
      <c r="AZ72" s="904"/>
      <c r="BA72" s="904"/>
      <c r="BB72" s="904"/>
      <c r="BC72" s="904"/>
      <c r="BD72" s="905"/>
      <c r="BE72" s="237"/>
      <c r="BF72" s="237"/>
      <c r="BG72" s="237"/>
      <c r="BH72" s="237"/>
      <c r="BI72" s="237"/>
      <c r="BJ72" s="237"/>
      <c r="BK72" s="237"/>
      <c r="BL72" s="237"/>
      <c r="BM72" s="237"/>
      <c r="BN72" s="237"/>
      <c r="BO72" s="237"/>
      <c r="BP72" s="237"/>
      <c r="BQ72" s="234">
        <v>66</v>
      </c>
      <c r="BR72" s="239"/>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26"/>
    </row>
    <row r="73" spans="1:131" ht="26.25" customHeight="1">
      <c r="A73" s="234">
        <v>6</v>
      </c>
      <c r="B73" s="900" t="s">
        <v>527</v>
      </c>
      <c r="C73" s="901"/>
      <c r="D73" s="901"/>
      <c r="E73" s="901"/>
      <c r="F73" s="901"/>
      <c r="G73" s="901"/>
      <c r="H73" s="901"/>
      <c r="I73" s="901"/>
      <c r="J73" s="901"/>
      <c r="K73" s="901"/>
      <c r="L73" s="901"/>
      <c r="M73" s="901"/>
      <c r="N73" s="901"/>
      <c r="O73" s="901"/>
      <c r="P73" s="902"/>
      <c r="Q73" s="903">
        <v>37</v>
      </c>
      <c r="R73" s="857"/>
      <c r="S73" s="857"/>
      <c r="T73" s="857"/>
      <c r="U73" s="857"/>
      <c r="V73" s="857">
        <v>37</v>
      </c>
      <c r="W73" s="857"/>
      <c r="X73" s="857"/>
      <c r="Y73" s="857"/>
      <c r="Z73" s="857"/>
      <c r="AA73" s="857">
        <v>0</v>
      </c>
      <c r="AB73" s="857"/>
      <c r="AC73" s="857"/>
      <c r="AD73" s="857"/>
      <c r="AE73" s="857"/>
      <c r="AF73" s="857">
        <v>0</v>
      </c>
      <c r="AG73" s="857"/>
      <c r="AH73" s="857"/>
      <c r="AI73" s="857"/>
      <c r="AJ73" s="857"/>
      <c r="AK73" s="857" t="s">
        <v>521</v>
      </c>
      <c r="AL73" s="857"/>
      <c r="AM73" s="857"/>
      <c r="AN73" s="857"/>
      <c r="AO73" s="857"/>
      <c r="AP73" s="857" t="s">
        <v>521</v>
      </c>
      <c r="AQ73" s="857"/>
      <c r="AR73" s="857"/>
      <c r="AS73" s="857"/>
      <c r="AT73" s="857"/>
      <c r="AU73" s="857" t="s">
        <v>521</v>
      </c>
      <c r="AV73" s="857"/>
      <c r="AW73" s="857"/>
      <c r="AX73" s="857"/>
      <c r="AY73" s="857"/>
      <c r="AZ73" s="904"/>
      <c r="BA73" s="904"/>
      <c r="BB73" s="904"/>
      <c r="BC73" s="904"/>
      <c r="BD73" s="905"/>
      <c r="BE73" s="237"/>
      <c r="BF73" s="237"/>
      <c r="BG73" s="237"/>
      <c r="BH73" s="237"/>
      <c r="BI73" s="237"/>
      <c r="BJ73" s="237"/>
      <c r="BK73" s="237"/>
      <c r="BL73" s="237"/>
      <c r="BM73" s="237"/>
      <c r="BN73" s="237"/>
      <c r="BO73" s="237"/>
      <c r="BP73" s="237"/>
      <c r="BQ73" s="234">
        <v>67</v>
      </c>
      <c r="BR73" s="239"/>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26"/>
    </row>
    <row r="74" spans="1:131" ht="26.25" customHeight="1">
      <c r="A74" s="234">
        <v>7</v>
      </c>
      <c r="B74" s="900" t="s">
        <v>528</v>
      </c>
      <c r="C74" s="901"/>
      <c r="D74" s="901"/>
      <c r="E74" s="901"/>
      <c r="F74" s="901"/>
      <c r="G74" s="901"/>
      <c r="H74" s="901"/>
      <c r="I74" s="901"/>
      <c r="J74" s="901"/>
      <c r="K74" s="901"/>
      <c r="L74" s="901"/>
      <c r="M74" s="901"/>
      <c r="N74" s="901"/>
      <c r="O74" s="901"/>
      <c r="P74" s="902"/>
      <c r="Q74" s="903">
        <v>163</v>
      </c>
      <c r="R74" s="857"/>
      <c r="S74" s="857"/>
      <c r="T74" s="857"/>
      <c r="U74" s="857"/>
      <c r="V74" s="857">
        <v>96</v>
      </c>
      <c r="W74" s="857"/>
      <c r="X74" s="857"/>
      <c r="Y74" s="857"/>
      <c r="Z74" s="857"/>
      <c r="AA74" s="857">
        <v>68</v>
      </c>
      <c r="AB74" s="857"/>
      <c r="AC74" s="857"/>
      <c r="AD74" s="857"/>
      <c r="AE74" s="857"/>
      <c r="AF74" s="857">
        <v>68</v>
      </c>
      <c r="AG74" s="857"/>
      <c r="AH74" s="857"/>
      <c r="AI74" s="857"/>
      <c r="AJ74" s="857"/>
      <c r="AK74" s="857" t="s">
        <v>521</v>
      </c>
      <c r="AL74" s="857"/>
      <c r="AM74" s="857"/>
      <c r="AN74" s="857"/>
      <c r="AO74" s="857"/>
      <c r="AP74" s="857" t="s">
        <v>521</v>
      </c>
      <c r="AQ74" s="857"/>
      <c r="AR74" s="857"/>
      <c r="AS74" s="857"/>
      <c r="AT74" s="857"/>
      <c r="AU74" s="857" t="s">
        <v>521</v>
      </c>
      <c r="AV74" s="857"/>
      <c r="AW74" s="857"/>
      <c r="AX74" s="857"/>
      <c r="AY74" s="857"/>
      <c r="AZ74" s="904"/>
      <c r="BA74" s="904"/>
      <c r="BB74" s="904"/>
      <c r="BC74" s="904"/>
      <c r="BD74" s="905"/>
      <c r="BE74" s="237"/>
      <c r="BF74" s="237"/>
      <c r="BG74" s="237"/>
      <c r="BH74" s="237"/>
      <c r="BI74" s="237"/>
      <c r="BJ74" s="237"/>
      <c r="BK74" s="237"/>
      <c r="BL74" s="237"/>
      <c r="BM74" s="237"/>
      <c r="BN74" s="237"/>
      <c r="BO74" s="237"/>
      <c r="BP74" s="237"/>
      <c r="BQ74" s="234">
        <v>68</v>
      </c>
      <c r="BR74" s="239"/>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26"/>
    </row>
    <row r="75" spans="1:131" ht="26.25" customHeight="1">
      <c r="A75" s="234">
        <v>8</v>
      </c>
      <c r="B75" s="900" t="s">
        <v>529</v>
      </c>
      <c r="C75" s="901"/>
      <c r="D75" s="901"/>
      <c r="E75" s="901"/>
      <c r="F75" s="901"/>
      <c r="G75" s="901"/>
      <c r="H75" s="901"/>
      <c r="I75" s="901"/>
      <c r="J75" s="901"/>
      <c r="K75" s="901"/>
      <c r="L75" s="901"/>
      <c r="M75" s="901"/>
      <c r="N75" s="901"/>
      <c r="O75" s="901"/>
      <c r="P75" s="902"/>
      <c r="Q75" s="907">
        <v>82</v>
      </c>
      <c r="R75" s="908"/>
      <c r="S75" s="908"/>
      <c r="T75" s="908"/>
      <c r="U75" s="861"/>
      <c r="V75" s="909">
        <v>68</v>
      </c>
      <c r="W75" s="908"/>
      <c r="X75" s="908"/>
      <c r="Y75" s="908"/>
      <c r="Z75" s="861"/>
      <c r="AA75" s="909">
        <v>14</v>
      </c>
      <c r="AB75" s="908"/>
      <c r="AC75" s="908"/>
      <c r="AD75" s="908"/>
      <c r="AE75" s="861"/>
      <c r="AF75" s="909">
        <v>14</v>
      </c>
      <c r="AG75" s="908"/>
      <c r="AH75" s="908"/>
      <c r="AI75" s="908"/>
      <c r="AJ75" s="861"/>
      <c r="AK75" s="909" t="s">
        <v>521</v>
      </c>
      <c r="AL75" s="908"/>
      <c r="AM75" s="908"/>
      <c r="AN75" s="908"/>
      <c r="AO75" s="861"/>
      <c r="AP75" s="909" t="s">
        <v>521</v>
      </c>
      <c r="AQ75" s="908"/>
      <c r="AR75" s="908"/>
      <c r="AS75" s="908"/>
      <c r="AT75" s="861"/>
      <c r="AU75" s="909" t="s">
        <v>521</v>
      </c>
      <c r="AV75" s="908"/>
      <c r="AW75" s="908"/>
      <c r="AX75" s="908"/>
      <c r="AY75" s="861"/>
      <c r="AZ75" s="904"/>
      <c r="BA75" s="904"/>
      <c r="BB75" s="904"/>
      <c r="BC75" s="904"/>
      <c r="BD75" s="905"/>
      <c r="BE75" s="237"/>
      <c r="BF75" s="237"/>
      <c r="BG75" s="237"/>
      <c r="BH75" s="237"/>
      <c r="BI75" s="237"/>
      <c r="BJ75" s="237"/>
      <c r="BK75" s="237"/>
      <c r="BL75" s="237"/>
      <c r="BM75" s="237"/>
      <c r="BN75" s="237"/>
      <c r="BO75" s="237"/>
      <c r="BP75" s="237"/>
      <c r="BQ75" s="234">
        <v>69</v>
      </c>
      <c r="BR75" s="239"/>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26"/>
    </row>
    <row r="76" spans="1:131" ht="26.25" customHeight="1">
      <c r="A76" s="234">
        <v>9</v>
      </c>
      <c r="B76" s="900" t="s">
        <v>530</v>
      </c>
      <c r="C76" s="901"/>
      <c r="D76" s="901"/>
      <c r="E76" s="901"/>
      <c r="F76" s="901"/>
      <c r="G76" s="901"/>
      <c r="H76" s="901"/>
      <c r="I76" s="901"/>
      <c r="J76" s="901"/>
      <c r="K76" s="901"/>
      <c r="L76" s="901"/>
      <c r="M76" s="901"/>
      <c r="N76" s="901"/>
      <c r="O76" s="901"/>
      <c r="P76" s="902"/>
      <c r="Q76" s="907">
        <v>225844</v>
      </c>
      <c r="R76" s="908"/>
      <c r="S76" s="908"/>
      <c r="T76" s="908"/>
      <c r="U76" s="861"/>
      <c r="V76" s="909">
        <v>215538</v>
      </c>
      <c r="W76" s="908"/>
      <c r="X76" s="908"/>
      <c r="Y76" s="908"/>
      <c r="Z76" s="861"/>
      <c r="AA76" s="909">
        <v>10306</v>
      </c>
      <c r="AB76" s="908"/>
      <c r="AC76" s="908"/>
      <c r="AD76" s="908"/>
      <c r="AE76" s="861"/>
      <c r="AF76" s="909">
        <v>10306</v>
      </c>
      <c r="AG76" s="908"/>
      <c r="AH76" s="908"/>
      <c r="AI76" s="908"/>
      <c r="AJ76" s="861"/>
      <c r="AK76" s="909" t="s">
        <v>521</v>
      </c>
      <c r="AL76" s="908"/>
      <c r="AM76" s="908"/>
      <c r="AN76" s="908"/>
      <c r="AO76" s="861"/>
      <c r="AP76" s="909" t="s">
        <v>521</v>
      </c>
      <c r="AQ76" s="908"/>
      <c r="AR76" s="908"/>
      <c r="AS76" s="908"/>
      <c r="AT76" s="861"/>
      <c r="AU76" s="909" t="s">
        <v>521</v>
      </c>
      <c r="AV76" s="908"/>
      <c r="AW76" s="908"/>
      <c r="AX76" s="908"/>
      <c r="AY76" s="861"/>
      <c r="AZ76" s="904"/>
      <c r="BA76" s="904"/>
      <c r="BB76" s="904"/>
      <c r="BC76" s="904"/>
      <c r="BD76" s="905"/>
      <c r="BE76" s="237"/>
      <c r="BF76" s="237"/>
      <c r="BG76" s="237"/>
      <c r="BH76" s="237"/>
      <c r="BI76" s="237"/>
      <c r="BJ76" s="237"/>
      <c r="BK76" s="237"/>
      <c r="BL76" s="237"/>
      <c r="BM76" s="237"/>
      <c r="BN76" s="237"/>
      <c r="BO76" s="237"/>
      <c r="BP76" s="237"/>
      <c r="BQ76" s="234">
        <v>70</v>
      </c>
      <c r="BR76" s="239"/>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26"/>
    </row>
    <row r="77" spans="1:131" ht="26.25" customHeight="1">
      <c r="A77" s="234">
        <v>10</v>
      </c>
      <c r="B77" s="900" t="s">
        <v>531</v>
      </c>
      <c r="C77" s="901"/>
      <c r="D77" s="901"/>
      <c r="E77" s="901"/>
      <c r="F77" s="901"/>
      <c r="G77" s="901"/>
      <c r="H77" s="901"/>
      <c r="I77" s="901"/>
      <c r="J77" s="901"/>
      <c r="K77" s="901"/>
      <c r="L77" s="901"/>
      <c r="M77" s="901"/>
      <c r="N77" s="901"/>
      <c r="O77" s="901"/>
      <c r="P77" s="902"/>
      <c r="Q77" s="907">
        <v>3693</v>
      </c>
      <c r="R77" s="908"/>
      <c r="S77" s="908"/>
      <c r="T77" s="908"/>
      <c r="U77" s="861"/>
      <c r="V77" s="909">
        <v>3233</v>
      </c>
      <c r="W77" s="908"/>
      <c r="X77" s="908"/>
      <c r="Y77" s="908"/>
      <c r="Z77" s="861"/>
      <c r="AA77" s="909">
        <v>459</v>
      </c>
      <c r="AB77" s="908"/>
      <c r="AC77" s="908"/>
      <c r="AD77" s="908"/>
      <c r="AE77" s="861"/>
      <c r="AF77" s="909">
        <v>455</v>
      </c>
      <c r="AG77" s="908"/>
      <c r="AH77" s="908"/>
      <c r="AI77" s="908"/>
      <c r="AJ77" s="861"/>
      <c r="AK77" s="909">
        <v>26</v>
      </c>
      <c r="AL77" s="908"/>
      <c r="AM77" s="908"/>
      <c r="AN77" s="908"/>
      <c r="AO77" s="861"/>
      <c r="AP77" s="909">
        <v>939</v>
      </c>
      <c r="AQ77" s="908"/>
      <c r="AR77" s="908"/>
      <c r="AS77" s="908"/>
      <c r="AT77" s="861"/>
      <c r="AU77" s="909">
        <v>106</v>
      </c>
      <c r="AV77" s="908"/>
      <c r="AW77" s="908"/>
      <c r="AX77" s="908"/>
      <c r="AY77" s="861"/>
      <c r="AZ77" s="904"/>
      <c r="BA77" s="904"/>
      <c r="BB77" s="904"/>
      <c r="BC77" s="904"/>
      <c r="BD77" s="905"/>
      <c r="BE77" s="237"/>
      <c r="BF77" s="237"/>
      <c r="BG77" s="237"/>
      <c r="BH77" s="237"/>
      <c r="BI77" s="237"/>
      <c r="BJ77" s="237"/>
      <c r="BK77" s="237"/>
      <c r="BL77" s="237"/>
      <c r="BM77" s="237"/>
      <c r="BN77" s="237"/>
      <c r="BO77" s="237"/>
      <c r="BP77" s="237"/>
      <c r="BQ77" s="234">
        <v>71</v>
      </c>
      <c r="BR77" s="239"/>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26"/>
    </row>
    <row r="78" spans="1:131" ht="26.25" customHeight="1">
      <c r="A78" s="234">
        <v>11</v>
      </c>
      <c r="B78" s="900" t="s">
        <v>532</v>
      </c>
      <c r="C78" s="901"/>
      <c r="D78" s="901"/>
      <c r="E78" s="901"/>
      <c r="F78" s="901"/>
      <c r="G78" s="901"/>
      <c r="H78" s="901"/>
      <c r="I78" s="901"/>
      <c r="J78" s="901"/>
      <c r="K78" s="901"/>
      <c r="L78" s="901"/>
      <c r="M78" s="901"/>
      <c r="N78" s="901"/>
      <c r="O78" s="901"/>
      <c r="P78" s="902"/>
      <c r="Q78" s="903">
        <v>3367</v>
      </c>
      <c r="R78" s="857"/>
      <c r="S78" s="857"/>
      <c r="T78" s="857"/>
      <c r="U78" s="857"/>
      <c r="V78" s="857">
        <v>2962</v>
      </c>
      <c r="W78" s="857"/>
      <c r="X78" s="857"/>
      <c r="Y78" s="857"/>
      <c r="Z78" s="857"/>
      <c r="AA78" s="857">
        <v>405</v>
      </c>
      <c r="AB78" s="857"/>
      <c r="AC78" s="857"/>
      <c r="AD78" s="857"/>
      <c r="AE78" s="857"/>
      <c r="AF78" s="857">
        <v>393</v>
      </c>
      <c r="AG78" s="857"/>
      <c r="AH78" s="857"/>
      <c r="AI78" s="857"/>
      <c r="AJ78" s="857"/>
      <c r="AK78" s="857" t="s">
        <v>521</v>
      </c>
      <c r="AL78" s="857"/>
      <c r="AM78" s="857"/>
      <c r="AN78" s="857"/>
      <c r="AO78" s="857"/>
      <c r="AP78" s="857">
        <v>190</v>
      </c>
      <c r="AQ78" s="857"/>
      <c r="AR78" s="857"/>
      <c r="AS78" s="857"/>
      <c r="AT78" s="857"/>
      <c r="AU78" s="857">
        <v>0</v>
      </c>
      <c r="AV78" s="857"/>
      <c r="AW78" s="857"/>
      <c r="AX78" s="857"/>
      <c r="AY78" s="857"/>
      <c r="AZ78" s="859" t="s">
        <v>533</v>
      </c>
      <c r="BA78" s="859"/>
      <c r="BB78" s="859"/>
      <c r="BC78" s="859"/>
      <c r="BD78" s="860"/>
      <c r="BE78" s="237"/>
      <c r="BF78" s="237"/>
      <c r="BG78" s="237"/>
      <c r="BH78" s="237"/>
      <c r="BI78" s="237"/>
      <c r="BJ78" s="226"/>
      <c r="BK78" s="226"/>
      <c r="BL78" s="226"/>
      <c r="BM78" s="226"/>
      <c r="BN78" s="226"/>
      <c r="BO78" s="237"/>
      <c r="BP78" s="237"/>
      <c r="BQ78" s="234">
        <v>72</v>
      </c>
      <c r="BR78" s="239"/>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26"/>
    </row>
    <row r="79" spans="1:131" ht="26.25" customHeight="1">
      <c r="A79" s="234">
        <v>12</v>
      </c>
      <c r="B79" s="900"/>
      <c r="C79" s="901"/>
      <c r="D79" s="901"/>
      <c r="E79" s="901"/>
      <c r="F79" s="901"/>
      <c r="G79" s="901"/>
      <c r="H79" s="901"/>
      <c r="I79" s="901"/>
      <c r="J79" s="901"/>
      <c r="K79" s="901"/>
      <c r="L79" s="901"/>
      <c r="M79" s="901"/>
      <c r="N79" s="901"/>
      <c r="O79" s="901"/>
      <c r="P79" s="902"/>
      <c r="Q79" s="903"/>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9"/>
      <c r="BA79" s="859"/>
      <c r="BB79" s="859"/>
      <c r="BC79" s="859"/>
      <c r="BD79" s="860"/>
      <c r="BE79" s="237"/>
      <c r="BF79" s="237"/>
      <c r="BG79" s="237"/>
      <c r="BH79" s="237"/>
      <c r="BI79" s="237"/>
      <c r="BJ79" s="226"/>
      <c r="BK79" s="226"/>
      <c r="BL79" s="226"/>
      <c r="BM79" s="226"/>
      <c r="BN79" s="226"/>
      <c r="BO79" s="237"/>
      <c r="BP79" s="237"/>
      <c r="BQ79" s="234">
        <v>73</v>
      </c>
      <c r="BR79" s="239"/>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26"/>
    </row>
    <row r="80" spans="1:131" ht="26.25" customHeight="1">
      <c r="A80" s="234">
        <v>13</v>
      </c>
      <c r="B80" s="900"/>
      <c r="C80" s="901"/>
      <c r="D80" s="901"/>
      <c r="E80" s="901"/>
      <c r="F80" s="901"/>
      <c r="G80" s="901"/>
      <c r="H80" s="901"/>
      <c r="I80" s="901"/>
      <c r="J80" s="901"/>
      <c r="K80" s="901"/>
      <c r="L80" s="901"/>
      <c r="M80" s="901"/>
      <c r="N80" s="901"/>
      <c r="O80" s="901"/>
      <c r="P80" s="902"/>
      <c r="Q80" s="903"/>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9"/>
      <c r="BA80" s="859"/>
      <c r="BB80" s="859"/>
      <c r="BC80" s="859"/>
      <c r="BD80" s="860"/>
      <c r="BE80" s="237"/>
      <c r="BF80" s="237"/>
      <c r="BG80" s="237"/>
      <c r="BH80" s="237"/>
      <c r="BI80" s="237"/>
      <c r="BJ80" s="237"/>
      <c r="BK80" s="237"/>
      <c r="BL80" s="237"/>
      <c r="BM80" s="237"/>
      <c r="BN80" s="237"/>
      <c r="BO80" s="237"/>
      <c r="BP80" s="237"/>
      <c r="BQ80" s="234">
        <v>74</v>
      </c>
      <c r="BR80" s="239"/>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26"/>
    </row>
    <row r="81" spans="1:131" ht="26.25" customHeight="1">
      <c r="A81" s="234">
        <v>14</v>
      </c>
      <c r="B81" s="900"/>
      <c r="C81" s="901"/>
      <c r="D81" s="901"/>
      <c r="E81" s="901"/>
      <c r="F81" s="901"/>
      <c r="G81" s="901"/>
      <c r="H81" s="901"/>
      <c r="I81" s="901"/>
      <c r="J81" s="901"/>
      <c r="K81" s="901"/>
      <c r="L81" s="901"/>
      <c r="M81" s="901"/>
      <c r="N81" s="901"/>
      <c r="O81" s="901"/>
      <c r="P81" s="902"/>
      <c r="Q81" s="903"/>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9"/>
      <c r="BA81" s="859"/>
      <c r="BB81" s="859"/>
      <c r="BC81" s="859"/>
      <c r="BD81" s="860"/>
      <c r="BE81" s="237"/>
      <c r="BF81" s="237"/>
      <c r="BG81" s="237"/>
      <c r="BH81" s="237"/>
      <c r="BI81" s="237"/>
      <c r="BJ81" s="237"/>
      <c r="BK81" s="237"/>
      <c r="BL81" s="237"/>
      <c r="BM81" s="237"/>
      <c r="BN81" s="237"/>
      <c r="BO81" s="237"/>
      <c r="BP81" s="237"/>
      <c r="BQ81" s="234">
        <v>75</v>
      </c>
      <c r="BR81" s="239"/>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26"/>
    </row>
    <row r="82" spans="1:131" ht="26.25" customHeight="1">
      <c r="A82" s="234">
        <v>15</v>
      </c>
      <c r="B82" s="900"/>
      <c r="C82" s="901"/>
      <c r="D82" s="901"/>
      <c r="E82" s="901"/>
      <c r="F82" s="901"/>
      <c r="G82" s="901"/>
      <c r="H82" s="901"/>
      <c r="I82" s="901"/>
      <c r="J82" s="901"/>
      <c r="K82" s="901"/>
      <c r="L82" s="901"/>
      <c r="M82" s="901"/>
      <c r="N82" s="901"/>
      <c r="O82" s="901"/>
      <c r="P82" s="902"/>
      <c r="Q82" s="903"/>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9"/>
      <c r="BA82" s="859"/>
      <c r="BB82" s="859"/>
      <c r="BC82" s="859"/>
      <c r="BD82" s="860"/>
      <c r="BE82" s="237"/>
      <c r="BF82" s="237"/>
      <c r="BG82" s="237"/>
      <c r="BH82" s="237"/>
      <c r="BI82" s="237"/>
      <c r="BJ82" s="237"/>
      <c r="BK82" s="237"/>
      <c r="BL82" s="237"/>
      <c r="BM82" s="237"/>
      <c r="BN82" s="237"/>
      <c r="BO82" s="237"/>
      <c r="BP82" s="237"/>
      <c r="BQ82" s="234">
        <v>76</v>
      </c>
      <c r="BR82" s="239"/>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26"/>
    </row>
    <row r="83" spans="1:131" ht="26.25" customHeight="1">
      <c r="A83" s="234">
        <v>16</v>
      </c>
      <c r="B83" s="900"/>
      <c r="C83" s="901"/>
      <c r="D83" s="901"/>
      <c r="E83" s="901"/>
      <c r="F83" s="901"/>
      <c r="G83" s="901"/>
      <c r="H83" s="901"/>
      <c r="I83" s="901"/>
      <c r="J83" s="901"/>
      <c r="K83" s="901"/>
      <c r="L83" s="901"/>
      <c r="M83" s="901"/>
      <c r="N83" s="901"/>
      <c r="O83" s="901"/>
      <c r="P83" s="902"/>
      <c r="Q83" s="903"/>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9"/>
      <c r="BA83" s="859"/>
      <c r="BB83" s="859"/>
      <c r="BC83" s="859"/>
      <c r="BD83" s="860"/>
      <c r="BE83" s="237"/>
      <c r="BF83" s="237"/>
      <c r="BG83" s="237"/>
      <c r="BH83" s="237"/>
      <c r="BI83" s="237"/>
      <c r="BJ83" s="237"/>
      <c r="BK83" s="237"/>
      <c r="BL83" s="237"/>
      <c r="BM83" s="237"/>
      <c r="BN83" s="237"/>
      <c r="BO83" s="237"/>
      <c r="BP83" s="237"/>
      <c r="BQ83" s="234">
        <v>77</v>
      </c>
      <c r="BR83" s="239"/>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26"/>
    </row>
    <row r="84" spans="1:131" ht="26.25" customHeight="1">
      <c r="A84" s="234">
        <v>17</v>
      </c>
      <c r="B84" s="900"/>
      <c r="C84" s="901"/>
      <c r="D84" s="901"/>
      <c r="E84" s="901"/>
      <c r="F84" s="901"/>
      <c r="G84" s="901"/>
      <c r="H84" s="901"/>
      <c r="I84" s="901"/>
      <c r="J84" s="901"/>
      <c r="K84" s="901"/>
      <c r="L84" s="901"/>
      <c r="M84" s="901"/>
      <c r="N84" s="901"/>
      <c r="O84" s="901"/>
      <c r="P84" s="902"/>
      <c r="Q84" s="903"/>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9"/>
      <c r="BA84" s="859"/>
      <c r="BB84" s="859"/>
      <c r="BC84" s="859"/>
      <c r="BD84" s="860"/>
      <c r="BE84" s="237"/>
      <c r="BF84" s="237"/>
      <c r="BG84" s="237"/>
      <c r="BH84" s="237"/>
      <c r="BI84" s="237"/>
      <c r="BJ84" s="237"/>
      <c r="BK84" s="237"/>
      <c r="BL84" s="237"/>
      <c r="BM84" s="237"/>
      <c r="BN84" s="237"/>
      <c r="BO84" s="237"/>
      <c r="BP84" s="237"/>
      <c r="BQ84" s="234">
        <v>78</v>
      </c>
      <c r="BR84" s="239"/>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26"/>
    </row>
    <row r="85" spans="1:131" ht="26.25" customHeight="1">
      <c r="A85" s="234">
        <v>18</v>
      </c>
      <c r="B85" s="900"/>
      <c r="C85" s="901"/>
      <c r="D85" s="901"/>
      <c r="E85" s="901"/>
      <c r="F85" s="901"/>
      <c r="G85" s="901"/>
      <c r="H85" s="901"/>
      <c r="I85" s="901"/>
      <c r="J85" s="901"/>
      <c r="K85" s="901"/>
      <c r="L85" s="901"/>
      <c r="M85" s="901"/>
      <c r="N85" s="901"/>
      <c r="O85" s="901"/>
      <c r="P85" s="902"/>
      <c r="Q85" s="903"/>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9"/>
      <c r="BA85" s="859"/>
      <c r="BB85" s="859"/>
      <c r="BC85" s="859"/>
      <c r="BD85" s="860"/>
      <c r="BE85" s="237"/>
      <c r="BF85" s="237"/>
      <c r="BG85" s="237"/>
      <c r="BH85" s="237"/>
      <c r="BI85" s="237"/>
      <c r="BJ85" s="237"/>
      <c r="BK85" s="237"/>
      <c r="BL85" s="237"/>
      <c r="BM85" s="237"/>
      <c r="BN85" s="237"/>
      <c r="BO85" s="237"/>
      <c r="BP85" s="237"/>
      <c r="BQ85" s="234">
        <v>79</v>
      </c>
      <c r="BR85" s="239"/>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26"/>
    </row>
    <row r="86" spans="1:131" ht="26.25" customHeight="1">
      <c r="A86" s="234">
        <v>19</v>
      </c>
      <c r="B86" s="900"/>
      <c r="C86" s="901"/>
      <c r="D86" s="901"/>
      <c r="E86" s="901"/>
      <c r="F86" s="901"/>
      <c r="G86" s="901"/>
      <c r="H86" s="901"/>
      <c r="I86" s="901"/>
      <c r="J86" s="901"/>
      <c r="K86" s="901"/>
      <c r="L86" s="901"/>
      <c r="M86" s="901"/>
      <c r="N86" s="901"/>
      <c r="O86" s="901"/>
      <c r="P86" s="902"/>
      <c r="Q86" s="903"/>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9"/>
      <c r="BA86" s="859"/>
      <c r="BB86" s="859"/>
      <c r="BC86" s="859"/>
      <c r="BD86" s="860"/>
      <c r="BE86" s="237"/>
      <c r="BF86" s="237"/>
      <c r="BG86" s="237"/>
      <c r="BH86" s="237"/>
      <c r="BI86" s="237"/>
      <c r="BJ86" s="237"/>
      <c r="BK86" s="237"/>
      <c r="BL86" s="237"/>
      <c r="BM86" s="237"/>
      <c r="BN86" s="237"/>
      <c r="BO86" s="237"/>
      <c r="BP86" s="237"/>
      <c r="BQ86" s="234">
        <v>80</v>
      </c>
      <c r="BR86" s="239"/>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26"/>
    </row>
    <row r="87" spans="1:131" ht="26.25" customHeight="1">
      <c r="A87" s="24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37"/>
      <c r="BF87" s="237"/>
      <c r="BG87" s="237"/>
      <c r="BH87" s="237"/>
      <c r="BI87" s="237"/>
      <c r="BJ87" s="237"/>
      <c r="BK87" s="237"/>
      <c r="BL87" s="237"/>
      <c r="BM87" s="237"/>
      <c r="BN87" s="237"/>
      <c r="BO87" s="237"/>
      <c r="BP87" s="237"/>
      <c r="BQ87" s="234">
        <v>81</v>
      </c>
      <c r="BR87" s="239"/>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26"/>
    </row>
    <row r="88" spans="1:131" ht="26.25" customHeight="1" thickBot="1">
      <c r="A88" s="236" t="s">
        <v>320</v>
      </c>
      <c r="B88" s="816" t="s">
        <v>347</v>
      </c>
      <c r="C88" s="817"/>
      <c r="D88" s="817"/>
      <c r="E88" s="817"/>
      <c r="F88" s="817"/>
      <c r="G88" s="817"/>
      <c r="H88" s="817"/>
      <c r="I88" s="817"/>
      <c r="J88" s="817"/>
      <c r="K88" s="817"/>
      <c r="L88" s="817"/>
      <c r="M88" s="817"/>
      <c r="N88" s="817"/>
      <c r="O88" s="817"/>
      <c r="P88" s="818"/>
      <c r="Q88" s="867"/>
      <c r="R88" s="868"/>
      <c r="S88" s="868"/>
      <c r="T88" s="868"/>
      <c r="U88" s="868"/>
      <c r="V88" s="868"/>
      <c r="W88" s="868"/>
      <c r="X88" s="868"/>
      <c r="Y88" s="868"/>
      <c r="Z88" s="868"/>
      <c r="AA88" s="868"/>
      <c r="AB88" s="868"/>
      <c r="AC88" s="868"/>
      <c r="AD88" s="868"/>
      <c r="AE88" s="868"/>
      <c r="AF88" s="871">
        <v>11560</v>
      </c>
      <c r="AG88" s="871"/>
      <c r="AH88" s="871"/>
      <c r="AI88" s="871"/>
      <c r="AJ88" s="871"/>
      <c r="AK88" s="868"/>
      <c r="AL88" s="868"/>
      <c r="AM88" s="868"/>
      <c r="AN88" s="868"/>
      <c r="AO88" s="868"/>
      <c r="AP88" s="871">
        <v>1129</v>
      </c>
      <c r="AQ88" s="871"/>
      <c r="AR88" s="871"/>
      <c r="AS88" s="871"/>
      <c r="AT88" s="871"/>
      <c r="AU88" s="871">
        <v>106</v>
      </c>
      <c r="AV88" s="871"/>
      <c r="AW88" s="871"/>
      <c r="AX88" s="871"/>
      <c r="AY88" s="871"/>
      <c r="AZ88" s="876"/>
      <c r="BA88" s="876"/>
      <c r="BB88" s="876"/>
      <c r="BC88" s="876"/>
      <c r="BD88" s="877"/>
      <c r="BE88" s="237"/>
      <c r="BF88" s="237"/>
      <c r="BG88" s="237"/>
      <c r="BH88" s="237"/>
      <c r="BI88" s="237"/>
      <c r="BJ88" s="237"/>
      <c r="BK88" s="237"/>
      <c r="BL88" s="237"/>
      <c r="BM88" s="237"/>
      <c r="BN88" s="237"/>
      <c r="BO88" s="237"/>
      <c r="BP88" s="237"/>
      <c r="BQ88" s="234">
        <v>82</v>
      </c>
      <c r="BR88" s="239"/>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320</v>
      </c>
      <c r="BR102" s="816" t="s">
        <v>348</v>
      </c>
      <c r="BS102" s="817"/>
      <c r="BT102" s="817"/>
      <c r="BU102" s="817"/>
      <c r="BV102" s="817"/>
      <c r="BW102" s="817"/>
      <c r="BX102" s="817"/>
      <c r="BY102" s="817"/>
      <c r="BZ102" s="817"/>
      <c r="CA102" s="817"/>
      <c r="CB102" s="817"/>
      <c r="CC102" s="817"/>
      <c r="CD102" s="817"/>
      <c r="CE102" s="817"/>
      <c r="CF102" s="817"/>
      <c r="CG102" s="818"/>
      <c r="CH102" s="917"/>
      <c r="CI102" s="918"/>
      <c r="CJ102" s="918"/>
      <c r="CK102" s="918"/>
      <c r="CL102" s="919"/>
      <c r="CM102" s="917"/>
      <c r="CN102" s="918"/>
      <c r="CO102" s="918"/>
      <c r="CP102" s="918"/>
      <c r="CQ102" s="919"/>
      <c r="CR102" s="920">
        <v>124</v>
      </c>
      <c r="CS102" s="879"/>
      <c r="CT102" s="879"/>
      <c r="CU102" s="879"/>
      <c r="CV102" s="921"/>
      <c r="CW102" s="920" t="s">
        <v>446</v>
      </c>
      <c r="CX102" s="879"/>
      <c r="CY102" s="879"/>
      <c r="CZ102" s="879"/>
      <c r="DA102" s="921"/>
      <c r="DB102" s="920" t="s">
        <v>446</v>
      </c>
      <c r="DC102" s="879"/>
      <c r="DD102" s="879"/>
      <c r="DE102" s="879"/>
      <c r="DF102" s="921"/>
      <c r="DG102" s="920" t="s">
        <v>446</v>
      </c>
      <c r="DH102" s="879"/>
      <c r="DI102" s="879"/>
      <c r="DJ102" s="879"/>
      <c r="DK102" s="921"/>
      <c r="DL102" s="920" t="s">
        <v>446</v>
      </c>
      <c r="DM102" s="879"/>
      <c r="DN102" s="879"/>
      <c r="DO102" s="879"/>
      <c r="DP102" s="921"/>
      <c r="DQ102" s="920" t="s">
        <v>446</v>
      </c>
      <c r="DR102" s="879"/>
      <c r="DS102" s="879"/>
      <c r="DT102" s="879"/>
      <c r="DU102" s="921"/>
      <c r="DV102" s="816"/>
      <c r="DW102" s="817"/>
      <c r="DX102" s="817"/>
      <c r="DY102" s="817"/>
      <c r="DZ102" s="94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5" t="s">
        <v>349</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6" t="s">
        <v>350</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351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7" t="s">
        <v>353</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354</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26" customFormat="1" ht="26.25" customHeight="1">
      <c r="A109" s="942" t="s">
        <v>355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356</v>
      </c>
      <c r="AB109" s="923"/>
      <c r="AC109" s="923"/>
      <c r="AD109" s="923"/>
      <c r="AE109" s="924"/>
      <c r="AF109" s="922" t="s">
        <v>357</v>
      </c>
      <c r="AG109" s="923"/>
      <c r="AH109" s="923"/>
      <c r="AI109" s="923"/>
      <c r="AJ109" s="924"/>
      <c r="AK109" s="922" t="s">
        <v>266</v>
      </c>
      <c r="AL109" s="923"/>
      <c r="AM109" s="923"/>
      <c r="AN109" s="923"/>
      <c r="AO109" s="924"/>
      <c r="AP109" s="922" t="s">
        <v>358</v>
      </c>
      <c r="AQ109" s="923"/>
      <c r="AR109" s="923"/>
      <c r="AS109" s="923"/>
      <c r="AT109" s="925"/>
      <c r="AU109" s="942" t="s">
        <v>355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356</v>
      </c>
      <c r="BR109" s="923"/>
      <c r="BS109" s="923"/>
      <c r="BT109" s="923"/>
      <c r="BU109" s="924"/>
      <c r="BV109" s="922" t="s">
        <v>357</v>
      </c>
      <c r="BW109" s="923"/>
      <c r="BX109" s="923"/>
      <c r="BY109" s="923"/>
      <c r="BZ109" s="924"/>
      <c r="CA109" s="922" t="s">
        <v>266</v>
      </c>
      <c r="CB109" s="923"/>
      <c r="CC109" s="923"/>
      <c r="CD109" s="923"/>
      <c r="CE109" s="924"/>
      <c r="CF109" s="943" t="s">
        <v>358</v>
      </c>
      <c r="CG109" s="943"/>
      <c r="CH109" s="943"/>
      <c r="CI109" s="943"/>
      <c r="CJ109" s="943"/>
      <c r="CK109" s="922" t="s">
        <v>359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356</v>
      </c>
      <c r="DH109" s="923"/>
      <c r="DI109" s="923"/>
      <c r="DJ109" s="923"/>
      <c r="DK109" s="924"/>
      <c r="DL109" s="922" t="s">
        <v>357</v>
      </c>
      <c r="DM109" s="923"/>
      <c r="DN109" s="923"/>
      <c r="DO109" s="923"/>
      <c r="DP109" s="924"/>
      <c r="DQ109" s="922" t="s">
        <v>266</v>
      </c>
      <c r="DR109" s="923"/>
      <c r="DS109" s="923"/>
      <c r="DT109" s="923"/>
      <c r="DU109" s="924"/>
      <c r="DV109" s="922" t="s">
        <v>358</v>
      </c>
      <c r="DW109" s="923"/>
      <c r="DX109" s="923"/>
      <c r="DY109" s="923"/>
      <c r="DZ109" s="925"/>
    </row>
    <row r="110" spans="1:131" s="226" customFormat="1" ht="26.25" customHeight="1">
      <c r="A110" s="926" t="s">
        <v>360</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393204</v>
      </c>
      <c r="AB110" s="930"/>
      <c r="AC110" s="930"/>
      <c r="AD110" s="930"/>
      <c r="AE110" s="931"/>
      <c r="AF110" s="932">
        <v>439455</v>
      </c>
      <c r="AG110" s="930"/>
      <c r="AH110" s="930"/>
      <c r="AI110" s="930"/>
      <c r="AJ110" s="931"/>
      <c r="AK110" s="932">
        <v>518245</v>
      </c>
      <c r="AL110" s="930"/>
      <c r="AM110" s="930"/>
      <c r="AN110" s="930"/>
      <c r="AO110" s="931"/>
      <c r="AP110" s="933">
        <v>24.8</v>
      </c>
      <c r="AQ110" s="934"/>
      <c r="AR110" s="934"/>
      <c r="AS110" s="934"/>
      <c r="AT110" s="935"/>
      <c r="AU110" s="936" t="s">
        <v>73</v>
      </c>
      <c r="AV110" s="937"/>
      <c r="AW110" s="937"/>
      <c r="AX110" s="937"/>
      <c r="AY110" s="937"/>
      <c r="AZ110" s="959" t="s">
        <v>361</v>
      </c>
      <c r="BA110" s="927"/>
      <c r="BB110" s="927"/>
      <c r="BC110" s="927"/>
      <c r="BD110" s="927"/>
      <c r="BE110" s="927"/>
      <c r="BF110" s="927"/>
      <c r="BG110" s="927"/>
      <c r="BH110" s="927"/>
      <c r="BI110" s="927"/>
      <c r="BJ110" s="927"/>
      <c r="BK110" s="927"/>
      <c r="BL110" s="927"/>
      <c r="BM110" s="927"/>
      <c r="BN110" s="927"/>
      <c r="BO110" s="927"/>
      <c r="BP110" s="928"/>
      <c r="BQ110" s="960">
        <v>4438352</v>
      </c>
      <c r="BR110" s="961"/>
      <c r="BS110" s="961"/>
      <c r="BT110" s="961"/>
      <c r="BU110" s="961"/>
      <c r="BV110" s="961">
        <v>4451289</v>
      </c>
      <c r="BW110" s="961"/>
      <c r="BX110" s="961"/>
      <c r="BY110" s="961"/>
      <c r="BZ110" s="961"/>
      <c r="CA110" s="961">
        <v>5520546</v>
      </c>
      <c r="CB110" s="961"/>
      <c r="CC110" s="961"/>
      <c r="CD110" s="961"/>
      <c r="CE110" s="961"/>
      <c r="CF110" s="974">
        <v>264.2</v>
      </c>
      <c r="CG110" s="975"/>
      <c r="CH110" s="975"/>
      <c r="CI110" s="975"/>
      <c r="CJ110" s="975"/>
      <c r="CK110" s="976" t="s">
        <v>362</v>
      </c>
      <c r="CL110" s="977"/>
      <c r="CM110" s="959" t="s">
        <v>363</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364</v>
      </c>
      <c r="DH110" s="961"/>
      <c r="DI110" s="961"/>
      <c r="DJ110" s="961"/>
      <c r="DK110" s="961"/>
      <c r="DL110" s="961" t="s">
        <v>365</v>
      </c>
      <c r="DM110" s="961"/>
      <c r="DN110" s="961"/>
      <c r="DO110" s="961"/>
      <c r="DP110" s="961"/>
      <c r="DQ110" s="961" t="s">
        <v>366</v>
      </c>
      <c r="DR110" s="961"/>
      <c r="DS110" s="961"/>
      <c r="DT110" s="961"/>
      <c r="DU110" s="961"/>
      <c r="DV110" s="962" t="s">
        <v>367</v>
      </c>
      <c r="DW110" s="962"/>
      <c r="DX110" s="962"/>
      <c r="DY110" s="962"/>
      <c r="DZ110" s="963"/>
    </row>
    <row r="111" spans="1:131" s="226" customFormat="1" ht="26.25" customHeight="1">
      <c r="A111" s="964" t="s">
        <v>368</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369</v>
      </c>
      <c r="AB111" s="968"/>
      <c r="AC111" s="968"/>
      <c r="AD111" s="968"/>
      <c r="AE111" s="969"/>
      <c r="AF111" s="970" t="s">
        <v>367</v>
      </c>
      <c r="AG111" s="968"/>
      <c r="AH111" s="968"/>
      <c r="AI111" s="968"/>
      <c r="AJ111" s="969"/>
      <c r="AK111" s="970" t="s">
        <v>364</v>
      </c>
      <c r="AL111" s="968"/>
      <c r="AM111" s="968"/>
      <c r="AN111" s="968"/>
      <c r="AO111" s="969"/>
      <c r="AP111" s="971" t="s">
        <v>366</v>
      </c>
      <c r="AQ111" s="972"/>
      <c r="AR111" s="972"/>
      <c r="AS111" s="972"/>
      <c r="AT111" s="973"/>
      <c r="AU111" s="938"/>
      <c r="AV111" s="939"/>
      <c r="AW111" s="939"/>
      <c r="AX111" s="939"/>
      <c r="AY111" s="939"/>
      <c r="AZ111" s="952" t="s">
        <v>370</v>
      </c>
      <c r="BA111" s="953"/>
      <c r="BB111" s="953"/>
      <c r="BC111" s="953"/>
      <c r="BD111" s="953"/>
      <c r="BE111" s="953"/>
      <c r="BF111" s="953"/>
      <c r="BG111" s="953"/>
      <c r="BH111" s="953"/>
      <c r="BI111" s="953"/>
      <c r="BJ111" s="953"/>
      <c r="BK111" s="953"/>
      <c r="BL111" s="953"/>
      <c r="BM111" s="953"/>
      <c r="BN111" s="953"/>
      <c r="BO111" s="953"/>
      <c r="BP111" s="954"/>
      <c r="BQ111" s="955">
        <v>15446</v>
      </c>
      <c r="BR111" s="956"/>
      <c r="BS111" s="956"/>
      <c r="BT111" s="956"/>
      <c r="BU111" s="956"/>
      <c r="BV111" s="956">
        <v>9042</v>
      </c>
      <c r="BW111" s="956"/>
      <c r="BX111" s="956"/>
      <c r="BY111" s="956"/>
      <c r="BZ111" s="956"/>
      <c r="CA111" s="956">
        <v>6667</v>
      </c>
      <c r="CB111" s="956"/>
      <c r="CC111" s="956"/>
      <c r="CD111" s="956"/>
      <c r="CE111" s="956"/>
      <c r="CF111" s="950">
        <v>0.3</v>
      </c>
      <c r="CG111" s="951"/>
      <c r="CH111" s="951"/>
      <c r="CI111" s="951"/>
      <c r="CJ111" s="951"/>
      <c r="CK111" s="978"/>
      <c r="CL111" s="979"/>
      <c r="CM111" s="952" t="s">
        <v>371</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372</v>
      </c>
      <c r="DH111" s="956"/>
      <c r="DI111" s="956"/>
      <c r="DJ111" s="956"/>
      <c r="DK111" s="956"/>
      <c r="DL111" s="956" t="s">
        <v>365</v>
      </c>
      <c r="DM111" s="956"/>
      <c r="DN111" s="956"/>
      <c r="DO111" s="956"/>
      <c r="DP111" s="956"/>
      <c r="DQ111" s="956" t="s">
        <v>367</v>
      </c>
      <c r="DR111" s="956"/>
      <c r="DS111" s="956"/>
      <c r="DT111" s="956"/>
      <c r="DU111" s="956"/>
      <c r="DV111" s="957" t="s">
        <v>364</v>
      </c>
      <c r="DW111" s="957"/>
      <c r="DX111" s="957"/>
      <c r="DY111" s="957"/>
      <c r="DZ111" s="958"/>
    </row>
    <row r="112" spans="1:131" s="226" customFormat="1" ht="26.25" customHeight="1">
      <c r="A112" s="982" t="s">
        <v>373</v>
      </c>
      <c r="B112" s="983"/>
      <c r="C112" s="953" t="s">
        <v>374</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369</v>
      </c>
      <c r="AB112" s="989"/>
      <c r="AC112" s="989"/>
      <c r="AD112" s="989"/>
      <c r="AE112" s="990"/>
      <c r="AF112" s="991" t="s">
        <v>337</v>
      </c>
      <c r="AG112" s="989"/>
      <c r="AH112" s="989"/>
      <c r="AI112" s="989"/>
      <c r="AJ112" s="990"/>
      <c r="AK112" s="991" t="s">
        <v>375</v>
      </c>
      <c r="AL112" s="989"/>
      <c r="AM112" s="989"/>
      <c r="AN112" s="989"/>
      <c r="AO112" s="990"/>
      <c r="AP112" s="992" t="s">
        <v>365</v>
      </c>
      <c r="AQ112" s="993"/>
      <c r="AR112" s="993"/>
      <c r="AS112" s="993"/>
      <c r="AT112" s="994"/>
      <c r="AU112" s="938"/>
      <c r="AV112" s="939"/>
      <c r="AW112" s="939"/>
      <c r="AX112" s="939"/>
      <c r="AY112" s="939"/>
      <c r="AZ112" s="952" t="s">
        <v>376</v>
      </c>
      <c r="BA112" s="953"/>
      <c r="BB112" s="953"/>
      <c r="BC112" s="953"/>
      <c r="BD112" s="953"/>
      <c r="BE112" s="953"/>
      <c r="BF112" s="953"/>
      <c r="BG112" s="953"/>
      <c r="BH112" s="953"/>
      <c r="BI112" s="953"/>
      <c r="BJ112" s="953"/>
      <c r="BK112" s="953"/>
      <c r="BL112" s="953"/>
      <c r="BM112" s="953"/>
      <c r="BN112" s="953"/>
      <c r="BO112" s="953"/>
      <c r="BP112" s="954"/>
      <c r="BQ112" s="955">
        <v>70042</v>
      </c>
      <c r="BR112" s="956"/>
      <c r="BS112" s="956"/>
      <c r="BT112" s="956"/>
      <c r="BU112" s="956"/>
      <c r="BV112" s="956">
        <v>60178</v>
      </c>
      <c r="BW112" s="956"/>
      <c r="BX112" s="956"/>
      <c r="BY112" s="956"/>
      <c r="BZ112" s="956"/>
      <c r="CA112" s="956">
        <v>70973</v>
      </c>
      <c r="CB112" s="956"/>
      <c r="CC112" s="956"/>
      <c r="CD112" s="956"/>
      <c r="CE112" s="956"/>
      <c r="CF112" s="950">
        <v>3.4</v>
      </c>
      <c r="CG112" s="951"/>
      <c r="CH112" s="951"/>
      <c r="CI112" s="951"/>
      <c r="CJ112" s="951"/>
      <c r="CK112" s="978"/>
      <c r="CL112" s="979"/>
      <c r="CM112" s="952" t="s">
        <v>377</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365</v>
      </c>
      <c r="DH112" s="956"/>
      <c r="DI112" s="956"/>
      <c r="DJ112" s="956"/>
      <c r="DK112" s="956"/>
      <c r="DL112" s="956" t="s">
        <v>378</v>
      </c>
      <c r="DM112" s="956"/>
      <c r="DN112" s="956"/>
      <c r="DO112" s="956"/>
      <c r="DP112" s="956"/>
      <c r="DQ112" s="956" t="s">
        <v>378</v>
      </c>
      <c r="DR112" s="956"/>
      <c r="DS112" s="956"/>
      <c r="DT112" s="956"/>
      <c r="DU112" s="956"/>
      <c r="DV112" s="957" t="s">
        <v>129</v>
      </c>
      <c r="DW112" s="957"/>
      <c r="DX112" s="957"/>
      <c r="DY112" s="957"/>
      <c r="DZ112" s="958"/>
    </row>
    <row r="113" spans="1:130" s="226" customFormat="1" ht="26.25" customHeight="1">
      <c r="A113" s="984"/>
      <c r="B113" s="985"/>
      <c r="C113" s="953" t="s">
        <v>379</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12156</v>
      </c>
      <c r="AB113" s="968"/>
      <c r="AC113" s="968"/>
      <c r="AD113" s="968"/>
      <c r="AE113" s="969"/>
      <c r="AF113" s="970">
        <v>19219</v>
      </c>
      <c r="AG113" s="968"/>
      <c r="AH113" s="968"/>
      <c r="AI113" s="968"/>
      <c r="AJ113" s="969"/>
      <c r="AK113" s="970">
        <v>13180</v>
      </c>
      <c r="AL113" s="968"/>
      <c r="AM113" s="968"/>
      <c r="AN113" s="968"/>
      <c r="AO113" s="969"/>
      <c r="AP113" s="971">
        <v>0.6</v>
      </c>
      <c r="AQ113" s="972"/>
      <c r="AR113" s="972"/>
      <c r="AS113" s="972"/>
      <c r="AT113" s="973"/>
      <c r="AU113" s="938"/>
      <c r="AV113" s="939"/>
      <c r="AW113" s="939"/>
      <c r="AX113" s="939"/>
      <c r="AY113" s="939"/>
      <c r="AZ113" s="952" t="s">
        <v>380</v>
      </c>
      <c r="BA113" s="953"/>
      <c r="BB113" s="953"/>
      <c r="BC113" s="953"/>
      <c r="BD113" s="953"/>
      <c r="BE113" s="953"/>
      <c r="BF113" s="953"/>
      <c r="BG113" s="953"/>
      <c r="BH113" s="953"/>
      <c r="BI113" s="953"/>
      <c r="BJ113" s="953"/>
      <c r="BK113" s="953"/>
      <c r="BL113" s="953"/>
      <c r="BM113" s="953"/>
      <c r="BN113" s="953"/>
      <c r="BO113" s="953"/>
      <c r="BP113" s="954"/>
      <c r="BQ113" s="955">
        <v>124344</v>
      </c>
      <c r="BR113" s="956"/>
      <c r="BS113" s="956"/>
      <c r="BT113" s="956"/>
      <c r="BU113" s="956"/>
      <c r="BV113" s="956">
        <v>115500</v>
      </c>
      <c r="BW113" s="956"/>
      <c r="BX113" s="956"/>
      <c r="BY113" s="956"/>
      <c r="BZ113" s="956"/>
      <c r="CA113" s="956">
        <v>105683</v>
      </c>
      <c r="CB113" s="956"/>
      <c r="CC113" s="956"/>
      <c r="CD113" s="956"/>
      <c r="CE113" s="956"/>
      <c r="CF113" s="950">
        <v>5.0999999999999996</v>
      </c>
      <c r="CG113" s="951"/>
      <c r="CH113" s="951"/>
      <c r="CI113" s="951"/>
      <c r="CJ113" s="951"/>
      <c r="CK113" s="978"/>
      <c r="CL113" s="979"/>
      <c r="CM113" s="952" t="s">
        <v>381</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v>15446</v>
      </c>
      <c r="DH113" s="989"/>
      <c r="DI113" s="989"/>
      <c r="DJ113" s="989"/>
      <c r="DK113" s="990"/>
      <c r="DL113" s="991" t="s">
        <v>378</v>
      </c>
      <c r="DM113" s="989"/>
      <c r="DN113" s="989"/>
      <c r="DO113" s="989"/>
      <c r="DP113" s="990"/>
      <c r="DQ113" s="991">
        <v>6667</v>
      </c>
      <c r="DR113" s="989"/>
      <c r="DS113" s="989"/>
      <c r="DT113" s="989"/>
      <c r="DU113" s="990"/>
      <c r="DV113" s="992">
        <v>0.3</v>
      </c>
      <c r="DW113" s="993"/>
      <c r="DX113" s="993"/>
      <c r="DY113" s="993"/>
      <c r="DZ113" s="994"/>
    </row>
    <row r="114" spans="1:130" s="226" customFormat="1" ht="26.25" customHeight="1">
      <c r="A114" s="984"/>
      <c r="B114" s="985"/>
      <c r="C114" s="953" t="s">
        <v>382</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v>5304</v>
      </c>
      <c r="AB114" s="989"/>
      <c r="AC114" s="989"/>
      <c r="AD114" s="989"/>
      <c r="AE114" s="990"/>
      <c r="AF114" s="991">
        <v>8162</v>
      </c>
      <c r="AG114" s="989"/>
      <c r="AH114" s="989"/>
      <c r="AI114" s="989"/>
      <c r="AJ114" s="990"/>
      <c r="AK114" s="991">
        <v>11237</v>
      </c>
      <c r="AL114" s="989"/>
      <c r="AM114" s="989"/>
      <c r="AN114" s="989"/>
      <c r="AO114" s="990"/>
      <c r="AP114" s="992">
        <v>0.5</v>
      </c>
      <c r="AQ114" s="993"/>
      <c r="AR114" s="993"/>
      <c r="AS114" s="993"/>
      <c r="AT114" s="994"/>
      <c r="AU114" s="938"/>
      <c r="AV114" s="939"/>
      <c r="AW114" s="939"/>
      <c r="AX114" s="939"/>
      <c r="AY114" s="939"/>
      <c r="AZ114" s="952" t="s">
        <v>383</v>
      </c>
      <c r="BA114" s="953"/>
      <c r="BB114" s="953"/>
      <c r="BC114" s="953"/>
      <c r="BD114" s="953"/>
      <c r="BE114" s="953"/>
      <c r="BF114" s="953"/>
      <c r="BG114" s="953"/>
      <c r="BH114" s="953"/>
      <c r="BI114" s="953"/>
      <c r="BJ114" s="953"/>
      <c r="BK114" s="953"/>
      <c r="BL114" s="953"/>
      <c r="BM114" s="953"/>
      <c r="BN114" s="953"/>
      <c r="BO114" s="953"/>
      <c r="BP114" s="954"/>
      <c r="BQ114" s="955">
        <v>731448</v>
      </c>
      <c r="BR114" s="956"/>
      <c r="BS114" s="956"/>
      <c r="BT114" s="956"/>
      <c r="BU114" s="956"/>
      <c r="BV114" s="956">
        <v>648986</v>
      </c>
      <c r="BW114" s="956"/>
      <c r="BX114" s="956"/>
      <c r="BY114" s="956"/>
      <c r="BZ114" s="956"/>
      <c r="CA114" s="956">
        <v>612046</v>
      </c>
      <c r="CB114" s="956"/>
      <c r="CC114" s="956"/>
      <c r="CD114" s="956"/>
      <c r="CE114" s="956"/>
      <c r="CF114" s="950">
        <v>29.3</v>
      </c>
      <c r="CG114" s="951"/>
      <c r="CH114" s="951"/>
      <c r="CI114" s="951"/>
      <c r="CJ114" s="951"/>
      <c r="CK114" s="978"/>
      <c r="CL114" s="979"/>
      <c r="CM114" s="952" t="s">
        <v>384</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369</v>
      </c>
      <c r="DH114" s="989"/>
      <c r="DI114" s="989"/>
      <c r="DJ114" s="989"/>
      <c r="DK114" s="990"/>
      <c r="DL114" s="991" t="s">
        <v>337</v>
      </c>
      <c r="DM114" s="989"/>
      <c r="DN114" s="989"/>
      <c r="DO114" s="989"/>
      <c r="DP114" s="990"/>
      <c r="DQ114" s="991" t="s">
        <v>375</v>
      </c>
      <c r="DR114" s="989"/>
      <c r="DS114" s="989"/>
      <c r="DT114" s="989"/>
      <c r="DU114" s="990"/>
      <c r="DV114" s="992" t="s">
        <v>369</v>
      </c>
      <c r="DW114" s="993"/>
      <c r="DX114" s="993"/>
      <c r="DY114" s="993"/>
      <c r="DZ114" s="994"/>
    </row>
    <row r="115" spans="1:130" s="226" customFormat="1" ht="26.25" customHeight="1">
      <c r="A115" s="984"/>
      <c r="B115" s="985"/>
      <c r="C115" s="953" t="s">
        <v>385</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v>5873</v>
      </c>
      <c r="AB115" s="968"/>
      <c r="AC115" s="968"/>
      <c r="AD115" s="968"/>
      <c r="AE115" s="969"/>
      <c r="AF115" s="970">
        <v>2542</v>
      </c>
      <c r="AG115" s="968"/>
      <c r="AH115" s="968"/>
      <c r="AI115" s="968"/>
      <c r="AJ115" s="969"/>
      <c r="AK115" s="970">
        <v>1834</v>
      </c>
      <c r="AL115" s="968"/>
      <c r="AM115" s="968"/>
      <c r="AN115" s="968"/>
      <c r="AO115" s="969"/>
      <c r="AP115" s="971">
        <v>0.1</v>
      </c>
      <c r="AQ115" s="972"/>
      <c r="AR115" s="972"/>
      <c r="AS115" s="972"/>
      <c r="AT115" s="973"/>
      <c r="AU115" s="938"/>
      <c r="AV115" s="939"/>
      <c r="AW115" s="939"/>
      <c r="AX115" s="939"/>
      <c r="AY115" s="939"/>
      <c r="AZ115" s="952" t="s">
        <v>386</v>
      </c>
      <c r="BA115" s="953"/>
      <c r="BB115" s="953"/>
      <c r="BC115" s="953"/>
      <c r="BD115" s="953"/>
      <c r="BE115" s="953"/>
      <c r="BF115" s="953"/>
      <c r="BG115" s="953"/>
      <c r="BH115" s="953"/>
      <c r="BI115" s="953"/>
      <c r="BJ115" s="953"/>
      <c r="BK115" s="953"/>
      <c r="BL115" s="953"/>
      <c r="BM115" s="953"/>
      <c r="BN115" s="953"/>
      <c r="BO115" s="953"/>
      <c r="BP115" s="954"/>
      <c r="BQ115" s="955" t="s">
        <v>367</v>
      </c>
      <c r="BR115" s="956"/>
      <c r="BS115" s="956"/>
      <c r="BT115" s="956"/>
      <c r="BU115" s="956"/>
      <c r="BV115" s="956" t="s">
        <v>365</v>
      </c>
      <c r="BW115" s="956"/>
      <c r="BX115" s="956"/>
      <c r="BY115" s="956"/>
      <c r="BZ115" s="956"/>
      <c r="CA115" s="956" t="s">
        <v>372</v>
      </c>
      <c r="CB115" s="956"/>
      <c r="CC115" s="956"/>
      <c r="CD115" s="956"/>
      <c r="CE115" s="956"/>
      <c r="CF115" s="950" t="s">
        <v>364</v>
      </c>
      <c r="CG115" s="951"/>
      <c r="CH115" s="951"/>
      <c r="CI115" s="951"/>
      <c r="CJ115" s="951"/>
      <c r="CK115" s="978"/>
      <c r="CL115" s="979"/>
      <c r="CM115" s="952" t="s">
        <v>387</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t="s">
        <v>367</v>
      </c>
      <c r="DH115" s="989"/>
      <c r="DI115" s="989"/>
      <c r="DJ115" s="989"/>
      <c r="DK115" s="990"/>
      <c r="DL115" s="991" t="s">
        <v>129</v>
      </c>
      <c r="DM115" s="989"/>
      <c r="DN115" s="989"/>
      <c r="DO115" s="989"/>
      <c r="DP115" s="990"/>
      <c r="DQ115" s="991" t="s">
        <v>337</v>
      </c>
      <c r="DR115" s="989"/>
      <c r="DS115" s="989"/>
      <c r="DT115" s="989"/>
      <c r="DU115" s="990"/>
      <c r="DV115" s="992" t="s">
        <v>129</v>
      </c>
      <c r="DW115" s="993"/>
      <c r="DX115" s="993"/>
      <c r="DY115" s="993"/>
      <c r="DZ115" s="994"/>
    </row>
    <row r="116" spans="1:130" s="226" customFormat="1" ht="26.25" customHeight="1">
      <c r="A116" s="986"/>
      <c r="B116" s="987"/>
      <c r="C116" s="995" t="s">
        <v>388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372</v>
      </c>
      <c r="AB116" s="989"/>
      <c r="AC116" s="989"/>
      <c r="AD116" s="989"/>
      <c r="AE116" s="990"/>
      <c r="AF116" s="991" t="s">
        <v>364</v>
      </c>
      <c r="AG116" s="989"/>
      <c r="AH116" s="989"/>
      <c r="AI116" s="989"/>
      <c r="AJ116" s="990"/>
      <c r="AK116" s="991" t="s">
        <v>367</v>
      </c>
      <c r="AL116" s="989"/>
      <c r="AM116" s="989"/>
      <c r="AN116" s="989"/>
      <c r="AO116" s="990"/>
      <c r="AP116" s="992" t="s">
        <v>366</v>
      </c>
      <c r="AQ116" s="993"/>
      <c r="AR116" s="993"/>
      <c r="AS116" s="993"/>
      <c r="AT116" s="994"/>
      <c r="AU116" s="938"/>
      <c r="AV116" s="939"/>
      <c r="AW116" s="939"/>
      <c r="AX116" s="939"/>
      <c r="AY116" s="939"/>
      <c r="AZ116" s="997" t="s">
        <v>389</v>
      </c>
      <c r="BA116" s="998"/>
      <c r="BB116" s="998"/>
      <c r="BC116" s="998"/>
      <c r="BD116" s="998"/>
      <c r="BE116" s="998"/>
      <c r="BF116" s="998"/>
      <c r="BG116" s="998"/>
      <c r="BH116" s="998"/>
      <c r="BI116" s="998"/>
      <c r="BJ116" s="998"/>
      <c r="BK116" s="998"/>
      <c r="BL116" s="998"/>
      <c r="BM116" s="998"/>
      <c r="BN116" s="998"/>
      <c r="BO116" s="998"/>
      <c r="BP116" s="999"/>
      <c r="BQ116" s="955" t="s">
        <v>390</v>
      </c>
      <c r="BR116" s="956"/>
      <c r="BS116" s="956"/>
      <c r="BT116" s="956"/>
      <c r="BU116" s="956"/>
      <c r="BV116" s="956" t="s">
        <v>129</v>
      </c>
      <c r="BW116" s="956"/>
      <c r="BX116" s="956"/>
      <c r="BY116" s="956"/>
      <c r="BZ116" s="956"/>
      <c r="CA116" s="956" t="s">
        <v>369</v>
      </c>
      <c r="CB116" s="956"/>
      <c r="CC116" s="956"/>
      <c r="CD116" s="956"/>
      <c r="CE116" s="956"/>
      <c r="CF116" s="950" t="s">
        <v>366</v>
      </c>
      <c r="CG116" s="951"/>
      <c r="CH116" s="951"/>
      <c r="CI116" s="951"/>
      <c r="CJ116" s="951"/>
      <c r="CK116" s="978"/>
      <c r="CL116" s="979"/>
      <c r="CM116" s="952" t="s">
        <v>391</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t="s">
        <v>364</v>
      </c>
      <c r="DH116" s="989"/>
      <c r="DI116" s="989"/>
      <c r="DJ116" s="989"/>
      <c r="DK116" s="990"/>
      <c r="DL116" s="991" t="s">
        <v>129</v>
      </c>
      <c r="DM116" s="989"/>
      <c r="DN116" s="989"/>
      <c r="DO116" s="989"/>
      <c r="DP116" s="990"/>
      <c r="DQ116" s="991" t="s">
        <v>129</v>
      </c>
      <c r="DR116" s="989"/>
      <c r="DS116" s="989"/>
      <c r="DT116" s="989"/>
      <c r="DU116" s="990"/>
      <c r="DV116" s="992" t="s">
        <v>337</v>
      </c>
      <c r="DW116" s="993"/>
      <c r="DX116" s="993"/>
      <c r="DY116" s="993"/>
      <c r="DZ116" s="994"/>
    </row>
    <row r="117" spans="1:130" s="226" customFormat="1" ht="26.25" customHeight="1">
      <c r="A117" s="942" t="s">
        <v>187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392</v>
      </c>
      <c r="Z117" s="924"/>
      <c r="AA117" s="1008">
        <v>416537</v>
      </c>
      <c r="AB117" s="1009"/>
      <c r="AC117" s="1009"/>
      <c r="AD117" s="1009"/>
      <c r="AE117" s="1010"/>
      <c r="AF117" s="1011">
        <v>469378</v>
      </c>
      <c r="AG117" s="1009"/>
      <c r="AH117" s="1009"/>
      <c r="AI117" s="1009"/>
      <c r="AJ117" s="1010"/>
      <c r="AK117" s="1011">
        <v>544496</v>
      </c>
      <c r="AL117" s="1009"/>
      <c r="AM117" s="1009"/>
      <c r="AN117" s="1009"/>
      <c r="AO117" s="1010"/>
      <c r="AP117" s="1012"/>
      <c r="AQ117" s="1013"/>
      <c r="AR117" s="1013"/>
      <c r="AS117" s="1013"/>
      <c r="AT117" s="1014"/>
      <c r="AU117" s="938"/>
      <c r="AV117" s="939"/>
      <c r="AW117" s="939"/>
      <c r="AX117" s="939"/>
      <c r="AY117" s="939"/>
      <c r="AZ117" s="1004" t="s">
        <v>393</v>
      </c>
      <c r="BA117" s="1005"/>
      <c r="BB117" s="1005"/>
      <c r="BC117" s="1005"/>
      <c r="BD117" s="1005"/>
      <c r="BE117" s="1005"/>
      <c r="BF117" s="1005"/>
      <c r="BG117" s="1005"/>
      <c r="BH117" s="1005"/>
      <c r="BI117" s="1005"/>
      <c r="BJ117" s="1005"/>
      <c r="BK117" s="1005"/>
      <c r="BL117" s="1005"/>
      <c r="BM117" s="1005"/>
      <c r="BN117" s="1005"/>
      <c r="BO117" s="1005"/>
      <c r="BP117" s="1006"/>
      <c r="BQ117" s="955" t="s">
        <v>364</v>
      </c>
      <c r="BR117" s="956"/>
      <c r="BS117" s="956"/>
      <c r="BT117" s="956"/>
      <c r="BU117" s="956"/>
      <c r="BV117" s="956" t="s">
        <v>369</v>
      </c>
      <c r="BW117" s="956"/>
      <c r="BX117" s="956"/>
      <c r="BY117" s="956"/>
      <c r="BZ117" s="956"/>
      <c r="CA117" s="956" t="s">
        <v>364</v>
      </c>
      <c r="CB117" s="956"/>
      <c r="CC117" s="956"/>
      <c r="CD117" s="956"/>
      <c r="CE117" s="956"/>
      <c r="CF117" s="950" t="s">
        <v>375</v>
      </c>
      <c r="CG117" s="951"/>
      <c r="CH117" s="951"/>
      <c r="CI117" s="951"/>
      <c r="CJ117" s="951"/>
      <c r="CK117" s="978"/>
      <c r="CL117" s="979"/>
      <c r="CM117" s="952" t="s">
        <v>394</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337</v>
      </c>
      <c r="DH117" s="989"/>
      <c r="DI117" s="989"/>
      <c r="DJ117" s="989"/>
      <c r="DK117" s="990"/>
      <c r="DL117" s="991" t="s">
        <v>372</v>
      </c>
      <c r="DM117" s="989"/>
      <c r="DN117" s="989"/>
      <c r="DO117" s="989"/>
      <c r="DP117" s="990"/>
      <c r="DQ117" s="991" t="s">
        <v>129</v>
      </c>
      <c r="DR117" s="989"/>
      <c r="DS117" s="989"/>
      <c r="DT117" s="989"/>
      <c r="DU117" s="990"/>
      <c r="DV117" s="992" t="s">
        <v>364</v>
      </c>
      <c r="DW117" s="993"/>
      <c r="DX117" s="993"/>
      <c r="DY117" s="993"/>
      <c r="DZ117" s="994"/>
    </row>
    <row r="118" spans="1:130" s="226" customFormat="1" ht="26.25" customHeight="1">
      <c r="A118" s="942" t="s">
        <v>359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356</v>
      </c>
      <c r="AB118" s="923"/>
      <c r="AC118" s="923"/>
      <c r="AD118" s="923"/>
      <c r="AE118" s="924"/>
      <c r="AF118" s="922" t="s">
        <v>357</v>
      </c>
      <c r="AG118" s="923"/>
      <c r="AH118" s="923"/>
      <c r="AI118" s="923"/>
      <c r="AJ118" s="924"/>
      <c r="AK118" s="922" t="s">
        <v>266</v>
      </c>
      <c r="AL118" s="923"/>
      <c r="AM118" s="923"/>
      <c r="AN118" s="923"/>
      <c r="AO118" s="924"/>
      <c r="AP118" s="1000" t="s">
        <v>358</v>
      </c>
      <c r="AQ118" s="1001"/>
      <c r="AR118" s="1001"/>
      <c r="AS118" s="1001"/>
      <c r="AT118" s="1002"/>
      <c r="AU118" s="938"/>
      <c r="AV118" s="939"/>
      <c r="AW118" s="939"/>
      <c r="AX118" s="939"/>
      <c r="AY118" s="939"/>
      <c r="AZ118" s="1003" t="s">
        <v>395</v>
      </c>
      <c r="BA118" s="995"/>
      <c r="BB118" s="995"/>
      <c r="BC118" s="995"/>
      <c r="BD118" s="995"/>
      <c r="BE118" s="995"/>
      <c r="BF118" s="995"/>
      <c r="BG118" s="995"/>
      <c r="BH118" s="995"/>
      <c r="BI118" s="995"/>
      <c r="BJ118" s="995"/>
      <c r="BK118" s="995"/>
      <c r="BL118" s="995"/>
      <c r="BM118" s="995"/>
      <c r="BN118" s="995"/>
      <c r="BO118" s="995"/>
      <c r="BP118" s="996"/>
      <c r="BQ118" s="1029" t="s">
        <v>129</v>
      </c>
      <c r="BR118" s="1030"/>
      <c r="BS118" s="1030"/>
      <c r="BT118" s="1030"/>
      <c r="BU118" s="1030"/>
      <c r="BV118" s="1030" t="s">
        <v>366</v>
      </c>
      <c r="BW118" s="1030"/>
      <c r="BX118" s="1030"/>
      <c r="BY118" s="1030"/>
      <c r="BZ118" s="1030"/>
      <c r="CA118" s="1030" t="s">
        <v>369</v>
      </c>
      <c r="CB118" s="1030"/>
      <c r="CC118" s="1030"/>
      <c r="CD118" s="1030"/>
      <c r="CE118" s="1030"/>
      <c r="CF118" s="950" t="s">
        <v>129</v>
      </c>
      <c r="CG118" s="951"/>
      <c r="CH118" s="951"/>
      <c r="CI118" s="951"/>
      <c r="CJ118" s="951"/>
      <c r="CK118" s="978"/>
      <c r="CL118" s="979"/>
      <c r="CM118" s="952" t="s">
        <v>396</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337</v>
      </c>
      <c r="DH118" s="989"/>
      <c r="DI118" s="989"/>
      <c r="DJ118" s="989"/>
      <c r="DK118" s="990"/>
      <c r="DL118" s="991" t="s">
        <v>337</v>
      </c>
      <c r="DM118" s="989"/>
      <c r="DN118" s="989"/>
      <c r="DO118" s="989"/>
      <c r="DP118" s="990"/>
      <c r="DQ118" s="991" t="s">
        <v>369</v>
      </c>
      <c r="DR118" s="989"/>
      <c r="DS118" s="989"/>
      <c r="DT118" s="989"/>
      <c r="DU118" s="990"/>
      <c r="DV118" s="992" t="s">
        <v>375</v>
      </c>
      <c r="DW118" s="993"/>
      <c r="DX118" s="993"/>
      <c r="DY118" s="993"/>
      <c r="DZ118" s="994"/>
    </row>
    <row r="119" spans="1:130" s="226" customFormat="1" ht="26.25" customHeight="1">
      <c r="A119" s="1086" t="s">
        <v>362</v>
      </c>
      <c r="B119" s="977"/>
      <c r="C119" s="959" t="s">
        <v>363</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364</v>
      </c>
      <c r="AB119" s="930"/>
      <c r="AC119" s="930"/>
      <c r="AD119" s="930"/>
      <c r="AE119" s="931"/>
      <c r="AF119" s="932" t="s">
        <v>366</v>
      </c>
      <c r="AG119" s="930"/>
      <c r="AH119" s="930"/>
      <c r="AI119" s="930"/>
      <c r="AJ119" s="931"/>
      <c r="AK119" s="932" t="s">
        <v>129</v>
      </c>
      <c r="AL119" s="930"/>
      <c r="AM119" s="930"/>
      <c r="AN119" s="930"/>
      <c r="AO119" s="931"/>
      <c r="AP119" s="933" t="s">
        <v>365</v>
      </c>
      <c r="AQ119" s="934"/>
      <c r="AR119" s="934"/>
      <c r="AS119" s="934"/>
      <c r="AT119" s="935"/>
      <c r="AU119" s="940"/>
      <c r="AV119" s="941"/>
      <c r="AW119" s="941"/>
      <c r="AX119" s="941"/>
      <c r="AY119" s="941"/>
      <c r="AZ119" s="247" t="s">
        <v>187</v>
      </c>
      <c r="BA119" s="247"/>
      <c r="BB119" s="247"/>
      <c r="BC119" s="247"/>
      <c r="BD119" s="247"/>
      <c r="BE119" s="247"/>
      <c r="BF119" s="247"/>
      <c r="BG119" s="247"/>
      <c r="BH119" s="247"/>
      <c r="BI119" s="247"/>
      <c r="BJ119" s="247"/>
      <c r="BK119" s="247"/>
      <c r="BL119" s="247"/>
      <c r="BM119" s="247"/>
      <c r="BN119" s="247"/>
      <c r="BO119" s="1007" t="s">
        <v>397</v>
      </c>
      <c r="BP119" s="1035"/>
      <c r="BQ119" s="1029">
        <v>5379632</v>
      </c>
      <c r="BR119" s="1030"/>
      <c r="BS119" s="1030"/>
      <c r="BT119" s="1030"/>
      <c r="BU119" s="1030"/>
      <c r="BV119" s="1030">
        <v>5284995</v>
      </c>
      <c r="BW119" s="1030"/>
      <c r="BX119" s="1030"/>
      <c r="BY119" s="1030"/>
      <c r="BZ119" s="1030"/>
      <c r="CA119" s="1030">
        <v>6315915</v>
      </c>
      <c r="CB119" s="1030"/>
      <c r="CC119" s="1030"/>
      <c r="CD119" s="1030"/>
      <c r="CE119" s="1030"/>
      <c r="CF119" s="1031"/>
      <c r="CG119" s="1032"/>
      <c r="CH119" s="1032"/>
      <c r="CI119" s="1032"/>
      <c r="CJ119" s="1033"/>
      <c r="CK119" s="980"/>
      <c r="CL119" s="981"/>
      <c r="CM119" s="1003" t="s">
        <v>398</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t="s">
        <v>369</v>
      </c>
      <c r="DH119" s="1016"/>
      <c r="DI119" s="1016"/>
      <c r="DJ119" s="1016"/>
      <c r="DK119" s="1017"/>
      <c r="DL119" s="1015" t="s">
        <v>365</v>
      </c>
      <c r="DM119" s="1016"/>
      <c r="DN119" s="1016"/>
      <c r="DO119" s="1016"/>
      <c r="DP119" s="1017"/>
      <c r="DQ119" s="1015" t="s">
        <v>337</v>
      </c>
      <c r="DR119" s="1016"/>
      <c r="DS119" s="1016"/>
      <c r="DT119" s="1016"/>
      <c r="DU119" s="1017"/>
      <c r="DV119" s="1018" t="s">
        <v>369</v>
      </c>
      <c r="DW119" s="1019"/>
      <c r="DX119" s="1019"/>
      <c r="DY119" s="1019"/>
      <c r="DZ119" s="1020"/>
    </row>
    <row r="120" spans="1:130" s="226" customFormat="1" ht="26.25" customHeight="1">
      <c r="A120" s="1087"/>
      <c r="B120" s="979"/>
      <c r="C120" s="952" t="s">
        <v>371</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v>5873</v>
      </c>
      <c r="AB120" s="989"/>
      <c r="AC120" s="989"/>
      <c r="AD120" s="989"/>
      <c r="AE120" s="990"/>
      <c r="AF120" s="991">
        <v>2542</v>
      </c>
      <c r="AG120" s="989"/>
      <c r="AH120" s="989"/>
      <c r="AI120" s="989"/>
      <c r="AJ120" s="990"/>
      <c r="AK120" s="991">
        <v>1834</v>
      </c>
      <c r="AL120" s="989"/>
      <c r="AM120" s="989"/>
      <c r="AN120" s="989"/>
      <c r="AO120" s="990"/>
      <c r="AP120" s="992">
        <v>0.1</v>
      </c>
      <c r="AQ120" s="993"/>
      <c r="AR120" s="993"/>
      <c r="AS120" s="993"/>
      <c r="AT120" s="994"/>
      <c r="AU120" s="1021" t="s">
        <v>399</v>
      </c>
      <c r="AV120" s="1022"/>
      <c r="AW120" s="1022"/>
      <c r="AX120" s="1022"/>
      <c r="AY120" s="1023"/>
      <c r="AZ120" s="959" t="s">
        <v>400</v>
      </c>
      <c r="BA120" s="927"/>
      <c r="BB120" s="927"/>
      <c r="BC120" s="927"/>
      <c r="BD120" s="927"/>
      <c r="BE120" s="927"/>
      <c r="BF120" s="927"/>
      <c r="BG120" s="927"/>
      <c r="BH120" s="927"/>
      <c r="BI120" s="927"/>
      <c r="BJ120" s="927"/>
      <c r="BK120" s="927"/>
      <c r="BL120" s="927"/>
      <c r="BM120" s="927"/>
      <c r="BN120" s="927"/>
      <c r="BO120" s="927"/>
      <c r="BP120" s="928"/>
      <c r="BQ120" s="960">
        <v>1616496</v>
      </c>
      <c r="BR120" s="961"/>
      <c r="BS120" s="961"/>
      <c r="BT120" s="961"/>
      <c r="BU120" s="961"/>
      <c r="BV120" s="961">
        <v>1669505</v>
      </c>
      <c r="BW120" s="961"/>
      <c r="BX120" s="961"/>
      <c r="BY120" s="961"/>
      <c r="BZ120" s="961"/>
      <c r="CA120" s="961">
        <v>1597843</v>
      </c>
      <c r="CB120" s="961"/>
      <c r="CC120" s="961"/>
      <c r="CD120" s="961"/>
      <c r="CE120" s="961"/>
      <c r="CF120" s="974">
        <v>76.5</v>
      </c>
      <c r="CG120" s="975"/>
      <c r="CH120" s="975"/>
      <c r="CI120" s="975"/>
      <c r="CJ120" s="975"/>
      <c r="CK120" s="1036" t="s">
        <v>401</v>
      </c>
      <c r="CL120" s="1037"/>
      <c r="CM120" s="1037"/>
      <c r="CN120" s="1037"/>
      <c r="CO120" s="1038"/>
      <c r="CP120" s="1044" t="s">
        <v>402</v>
      </c>
      <c r="CQ120" s="1045"/>
      <c r="CR120" s="1045"/>
      <c r="CS120" s="1045"/>
      <c r="CT120" s="1045"/>
      <c r="CU120" s="1045"/>
      <c r="CV120" s="1045"/>
      <c r="CW120" s="1045"/>
      <c r="CX120" s="1045"/>
      <c r="CY120" s="1045"/>
      <c r="CZ120" s="1045"/>
      <c r="DA120" s="1045"/>
      <c r="DB120" s="1045"/>
      <c r="DC120" s="1045"/>
      <c r="DD120" s="1045"/>
      <c r="DE120" s="1045"/>
      <c r="DF120" s="1046"/>
      <c r="DG120" s="960">
        <v>70042</v>
      </c>
      <c r="DH120" s="961"/>
      <c r="DI120" s="961"/>
      <c r="DJ120" s="961"/>
      <c r="DK120" s="961"/>
      <c r="DL120" s="961">
        <v>60178</v>
      </c>
      <c r="DM120" s="961"/>
      <c r="DN120" s="961"/>
      <c r="DO120" s="961"/>
      <c r="DP120" s="961"/>
      <c r="DQ120" s="961">
        <v>69869</v>
      </c>
      <c r="DR120" s="961"/>
      <c r="DS120" s="961"/>
      <c r="DT120" s="961"/>
      <c r="DU120" s="961"/>
      <c r="DV120" s="962">
        <v>3.3</v>
      </c>
      <c r="DW120" s="962"/>
      <c r="DX120" s="962"/>
      <c r="DY120" s="962"/>
      <c r="DZ120" s="963"/>
    </row>
    <row r="121" spans="1:130" s="226" customFormat="1" ht="26.25" customHeight="1">
      <c r="A121" s="1087"/>
      <c r="B121" s="979"/>
      <c r="C121" s="1004" t="s">
        <v>403</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129</v>
      </c>
      <c r="AB121" s="989"/>
      <c r="AC121" s="989"/>
      <c r="AD121" s="989"/>
      <c r="AE121" s="990"/>
      <c r="AF121" s="991" t="s">
        <v>337</v>
      </c>
      <c r="AG121" s="989"/>
      <c r="AH121" s="989"/>
      <c r="AI121" s="989"/>
      <c r="AJ121" s="990"/>
      <c r="AK121" s="991" t="s">
        <v>378</v>
      </c>
      <c r="AL121" s="989"/>
      <c r="AM121" s="989"/>
      <c r="AN121" s="989"/>
      <c r="AO121" s="990"/>
      <c r="AP121" s="992" t="s">
        <v>337</v>
      </c>
      <c r="AQ121" s="993"/>
      <c r="AR121" s="993"/>
      <c r="AS121" s="993"/>
      <c r="AT121" s="994"/>
      <c r="AU121" s="1024"/>
      <c r="AV121" s="1025"/>
      <c r="AW121" s="1025"/>
      <c r="AX121" s="1025"/>
      <c r="AY121" s="1026"/>
      <c r="AZ121" s="952" t="s">
        <v>404</v>
      </c>
      <c r="BA121" s="953"/>
      <c r="BB121" s="953"/>
      <c r="BC121" s="953"/>
      <c r="BD121" s="953"/>
      <c r="BE121" s="953"/>
      <c r="BF121" s="953"/>
      <c r="BG121" s="953"/>
      <c r="BH121" s="953"/>
      <c r="BI121" s="953"/>
      <c r="BJ121" s="953"/>
      <c r="BK121" s="953"/>
      <c r="BL121" s="953"/>
      <c r="BM121" s="953"/>
      <c r="BN121" s="953"/>
      <c r="BO121" s="953"/>
      <c r="BP121" s="954"/>
      <c r="BQ121" s="955">
        <v>2200</v>
      </c>
      <c r="BR121" s="956"/>
      <c r="BS121" s="956"/>
      <c r="BT121" s="956"/>
      <c r="BU121" s="956"/>
      <c r="BV121" s="956">
        <v>1744</v>
      </c>
      <c r="BW121" s="956"/>
      <c r="BX121" s="956"/>
      <c r="BY121" s="956"/>
      <c r="BZ121" s="956"/>
      <c r="CA121" s="956">
        <v>127813</v>
      </c>
      <c r="CB121" s="956"/>
      <c r="CC121" s="956"/>
      <c r="CD121" s="956"/>
      <c r="CE121" s="956"/>
      <c r="CF121" s="950">
        <v>6.1</v>
      </c>
      <c r="CG121" s="951"/>
      <c r="CH121" s="951"/>
      <c r="CI121" s="951"/>
      <c r="CJ121" s="951"/>
      <c r="CK121" s="1039"/>
      <c r="CL121" s="1040"/>
      <c r="CM121" s="1040"/>
      <c r="CN121" s="1040"/>
      <c r="CO121" s="1041"/>
      <c r="CP121" s="1049" t="s">
        <v>405</v>
      </c>
      <c r="CQ121" s="1050"/>
      <c r="CR121" s="1050"/>
      <c r="CS121" s="1050"/>
      <c r="CT121" s="1050"/>
      <c r="CU121" s="1050"/>
      <c r="CV121" s="1050"/>
      <c r="CW121" s="1050"/>
      <c r="CX121" s="1050"/>
      <c r="CY121" s="1050"/>
      <c r="CZ121" s="1050"/>
      <c r="DA121" s="1050"/>
      <c r="DB121" s="1050"/>
      <c r="DC121" s="1050"/>
      <c r="DD121" s="1050"/>
      <c r="DE121" s="1050"/>
      <c r="DF121" s="1051"/>
      <c r="DG121" s="955" t="s">
        <v>378</v>
      </c>
      <c r="DH121" s="956"/>
      <c r="DI121" s="956"/>
      <c r="DJ121" s="956"/>
      <c r="DK121" s="956"/>
      <c r="DL121" s="956" t="s">
        <v>378</v>
      </c>
      <c r="DM121" s="956"/>
      <c r="DN121" s="956"/>
      <c r="DO121" s="956"/>
      <c r="DP121" s="956"/>
      <c r="DQ121" s="956">
        <v>1104</v>
      </c>
      <c r="DR121" s="956"/>
      <c r="DS121" s="956"/>
      <c r="DT121" s="956"/>
      <c r="DU121" s="956"/>
      <c r="DV121" s="957">
        <v>0.1</v>
      </c>
      <c r="DW121" s="957"/>
      <c r="DX121" s="957"/>
      <c r="DY121" s="957"/>
      <c r="DZ121" s="958"/>
    </row>
    <row r="122" spans="1:130" s="226" customFormat="1" ht="26.25" customHeight="1">
      <c r="A122" s="1087"/>
      <c r="B122" s="979"/>
      <c r="C122" s="952" t="s">
        <v>384</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369</v>
      </c>
      <c r="AB122" s="989"/>
      <c r="AC122" s="989"/>
      <c r="AD122" s="989"/>
      <c r="AE122" s="990"/>
      <c r="AF122" s="991" t="s">
        <v>364</v>
      </c>
      <c r="AG122" s="989"/>
      <c r="AH122" s="989"/>
      <c r="AI122" s="989"/>
      <c r="AJ122" s="990"/>
      <c r="AK122" s="991" t="s">
        <v>378</v>
      </c>
      <c r="AL122" s="989"/>
      <c r="AM122" s="989"/>
      <c r="AN122" s="989"/>
      <c r="AO122" s="990"/>
      <c r="AP122" s="992" t="s">
        <v>365</v>
      </c>
      <c r="AQ122" s="993"/>
      <c r="AR122" s="993"/>
      <c r="AS122" s="993"/>
      <c r="AT122" s="994"/>
      <c r="AU122" s="1024"/>
      <c r="AV122" s="1025"/>
      <c r="AW122" s="1025"/>
      <c r="AX122" s="1025"/>
      <c r="AY122" s="1026"/>
      <c r="AZ122" s="1003" t="s">
        <v>406</v>
      </c>
      <c r="BA122" s="995"/>
      <c r="BB122" s="995"/>
      <c r="BC122" s="995"/>
      <c r="BD122" s="995"/>
      <c r="BE122" s="995"/>
      <c r="BF122" s="995"/>
      <c r="BG122" s="995"/>
      <c r="BH122" s="995"/>
      <c r="BI122" s="995"/>
      <c r="BJ122" s="995"/>
      <c r="BK122" s="995"/>
      <c r="BL122" s="995"/>
      <c r="BM122" s="995"/>
      <c r="BN122" s="995"/>
      <c r="BO122" s="995"/>
      <c r="BP122" s="996"/>
      <c r="BQ122" s="1029">
        <v>3563460</v>
      </c>
      <c r="BR122" s="1030"/>
      <c r="BS122" s="1030"/>
      <c r="BT122" s="1030"/>
      <c r="BU122" s="1030"/>
      <c r="BV122" s="1030">
        <v>3525857</v>
      </c>
      <c r="BW122" s="1030"/>
      <c r="BX122" s="1030"/>
      <c r="BY122" s="1030"/>
      <c r="BZ122" s="1030"/>
      <c r="CA122" s="1030">
        <v>3935351</v>
      </c>
      <c r="CB122" s="1030"/>
      <c r="CC122" s="1030"/>
      <c r="CD122" s="1030"/>
      <c r="CE122" s="1030"/>
      <c r="CF122" s="1047">
        <v>188.3</v>
      </c>
      <c r="CG122" s="1048"/>
      <c r="CH122" s="1048"/>
      <c r="CI122" s="1048"/>
      <c r="CJ122" s="1048"/>
      <c r="CK122" s="1039"/>
      <c r="CL122" s="1040"/>
      <c r="CM122" s="1040"/>
      <c r="CN122" s="1040"/>
      <c r="CO122" s="1041"/>
      <c r="CP122" s="1049" t="s">
        <v>407</v>
      </c>
      <c r="CQ122" s="1050"/>
      <c r="CR122" s="1050"/>
      <c r="CS122" s="1050"/>
      <c r="CT122" s="1050"/>
      <c r="CU122" s="1050"/>
      <c r="CV122" s="1050"/>
      <c r="CW122" s="1050"/>
      <c r="CX122" s="1050"/>
      <c r="CY122" s="1050"/>
      <c r="CZ122" s="1050"/>
      <c r="DA122" s="1050"/>
      <c r="DB122" s="1050"/>
      <c r="DC122" s="1050"/>
      <c r="DD122" s="1050"/>
      <c r="DE122" s="1050"/>
      <c r="DF122" s="1051"/>
      <c r="DG122" s="955" t="s">
        <v>129</v>
      </c>
      <c r="DH122" s="956"/>
      <c r="DI122" s="956"/>
      <c r="DJ122" s="956"/>
      <c r="DK122" s="956"/>
      <c r="DL122" s="956" t="s">
        <v>365</v>
      </c>
      <c r="DM122" s="956"/>
      <c r="DN122" s="956"/>
      <c r="DO122" s="956"/>
      <c r="DP122" s="956"/>
      <c r="DQ122" s="956" t="s">
        <v>369</v>
      </c>
      <c r="DR122" s="956"/>
      <c r="DS122" s="956"/>
      <c r="DT122" s="956"/>
      <c r="DU122" s="956"/>
      <c r="DV122" s="957" t="s">
        <v>378</v>
      </c>
      <c r="DW122" s="957"/>
      <c r="DX122" s="957"/>
      <c r="DY122" s="957"/>
      <c r="DZ122" s="958"/>
    </row>
    <row r="123" spans="1:130" s="226" customFormat="1" ht="26.25" customHeight="1">
      <c r="A123" s="1087"/>
      <c r="B123" s="979"/>
      <c r="C123" s="952" t="s">
        <v>391</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t="s">
        <v>366</v>
      </c>
      <c r="AB123" s="989"/>
      <c r="AC123" s="989"/>
      <c r="AD123" s="989"/>
      <c r="AE123" s="990"/>
      <c r="AF123" s="991" t="s">
        <v>369</v>
      </c>
      <c r="AG123" s="989"/>
      <c r="AH123" s="989"/>
      <c r="AI123" s="989"/>
      <c r="AJ123" s="990"/>
      <c r="AK123" s="991" t="s">
        <v>364</v>
      </c>
      <c r="AL123" s="989"/>
      <c r="AM123" s="989"/>
      <c r="AN123" s="989"/>
      <c r="AO123" s="990"/>
      <c r="AP123" s="992" t="s">
        <v>372</v>
      </c>
      <c r="AQ123" s="993"/>
      <c r="AR123" s="993"/>
      <c r="AS123" s="993"/>
      <c r="AT123" s="994"/>
      <c r="AU123" s="1027"/>
      <c r="AV123" s="1028"/>
      <c r="AW123" s="1028"/>
      <c r="AX123" s="1028"/>
      <c r="AY123" s="1028"/>
      <c r="AZ123" s="247" t="s">
        <v>187</v>
      </c>
      <c r="BA123" s="247"/>
      <c r="BB123" s="247"/>
      <c r="BC123" s="247"/>
      <c r="BD123" s="247"/>
      <c r="BE123" s="247"/>
      <c r="BF123" s="247"/>
      <c r="BG123" s="247"/>
      <c r="BH123" s="247"/>
      <c r="BI123" s="247"/>
      <c r="BJ123" s="247"/>
      <c r="BK123" s="247"/>
      <c r="BL123" s="247"/>
      <c r="BM123" s="247"/>
      <c r="BN123" s="247"/>
      <c r="BO123" s="1007" t="s">
        <v>408</v>
      </c>
      <c r="BP123" s="1035"/>
      <c r="BQ123" s="1093">
        <v>5182156</v>
      </c>
      <c r="BR123" s="1094"/>
      <c r="BS123" s="1094"/>
      <c r="BT123" s="1094"/>
      <c r="BU123" s="1094"/>
      <c r="BV123" s="1094">
        <v>5197106</v>
      </c>
      <c r="BW123" s="1094"/>
      <c r="BX123" s="1094"/>
      <c r="BY123" s="1094"/>
      <c r="BZ123" s="1094"/>
      <c r="CA123" s="1094">
        <v>5661007</v>
      </c>
      <c r="CB123" s="1094"/>
      <c r="CC123" s="1094"/>
      <c r="CD123" s="1094"/>
      <c r="CE123" s="1094"/>
      <c r="CF123" s="1031"/>
      <c r="CG123" s="1032"/>
      <c r="CH123" s="1032"/>
      <c r="CI123" s="1032"/>
      <c r="CJ123" s="1033"/>
      <c r="CK123" s="1039"/>
      <c r="CL123" s="1040"/>
      <c r="CM123" s="1040"/>
      <c r="CN123" s="1040"/>
      <c r="CO123" s="1041"/>
      <c r="CP123" s="1049" t="s">
        <v>409</v>
      </c>
      <c r="CQ123" s="1050"/>
      <c r="CR123" s="1050"/>
      <c r="CS123" s="1050"/>
      <c r="CT123" s="1050"/>
      <c r="CU123" s="1050"/>
      <c r="CV123" s="1050"/>
      <c r="CW123" s="1050"/>
      <c r="CX123" s="1050"/>
      <c r="CY123" s="1050"/>
      <c r="CZ123" s="1050"/>
      <c r="DA123" s="1050"/>
      <c r="DB123" s="1050"/>
      <c r="DC123" s="1050"/>
      <c r="DD123" s="1050"/>
      <c r="DE123" s="1050"/>
      <c r="DF123" s="1051"/>
      <c r="DG123" s="988" t="s">
        <v>337</v>
      </c>
      <c r="DH123" s="989"/>
      <c r="DI123" s="989"/>
      <c r="DJ123" s="989"/>
      <c r="DK123" s="990"/>
      <c r="DL123" s="991" t="s">
        <v>369</v>
      </c>
      <c r="DM123" s="989"/>
      <c r="DN123" s="989"/>
      <c r="DO123" s="989"/>
      <c r="DP123" s="990"/>
      <c r="DQ123" s="991" t="s">
        <v>337</v>
      </c>
      <c r="DR123" s="989"/>
      <c r="DS123" s="989"/>
      <c r="DT123" s="989"/>
      <c r="DU123" s="990"/>
      <c r="DV123" s="992" t="s">
        <v>129</v>
      </c>
      <c r="DW123" s="993"/>
      <c r="DX123" s="993"/>
      <c r="DY123" s="993"/>
      <c r="DZ123" s="994"/>
    </row>
    <row r="124" spans="1:130" s="226" customFormat="1" ht="26.25" customHeight="1" thickBot="1">
      <c r="A124" s="1087"/>
      <c r="B124" s="979"/>
      <c r="C124" s="952" t="s">
        <v>394</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337</v>
      </c>
      <c r="AB124" s="989"/>
      <c r="AC124" s="989"/>
      <c r="AD124" s="989"/>
      <c r="AE124" s="990"/>
      <c r="AF124" s="991" t="s">
        <v>369</v>
      </c>
      <c r="AG124" s="989"/>
      <c r="AH124" s="989"/>
      <c r="AI124" s="989"/>
      <c r="AJ124" s="990"/>
      <c r="AK124" s="991" t="s">
        <v>369</v>
      </c>
      <c r="AL124" s="989"/>
      <c r="AM124" s="989"/>
      <c r="AN124" s="989"/>
      <c r="AO124" s="990"/>
      <c r="AP124" s="992" t="s">
        <v>369</v>
      </c>
      <c r="AQ124" s="993"/>
      <c r="AR124" s="993"/>
      <c r="AS124" s="993"/>
      <c r="AT124" s="994"/>
      <c r="AU124" s="1089" t="s">
        <v>410</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11.1</v>
      </c>
      <c r="BR124" s="1057"/>
      <c r="BS124" s="1057"/>
      <c r="BT124" s="1057"/>
      <c r="BU124" s="1057"/>
      <c r="BV124" s="1057">
        <v>4.5999999999999996</v>
      </c>
      <c r="BW124" s="1057"/>
      <c r="BX124" s="1057"/>
      <c r="BY124" s="1057"/>
      <c r="BZ124" s="1057"/>
      <c r="CA124" s="1057">
        <v>31.3</v>
      </c>
      <c r="CB124" s="1057"/>
      <c r="CC124" s="1057"/>
      <c r="CD124" s="1057"/>
      <c r="CE124" s="1057"/>
      <c r="CF124" s="1058"/>
      <c r="CG124" s="1059"/>
      <c r="CH124" s="1059"/>
      <c r="CI124" s="1059"/>
      <c r="CJ124" s="1060"/>
      <c r="CK124" s="1042"/>
      <c r="CL124" s="1042"/>
      <c r="CM124" s="1042"/>
      <c r="CN124" s="1042"/>
      <c r="CO124" s="1043"/>
      <c r="CP124" s="1049" t="s">
        <v>411</v>
      </c>
      <c r="CQ124" s="1050"/>
      <c r="CR124" s="1050"/>
      <c r="CS124" s="1050"/>
      <c r="CT124" s="1050"/>
      <c r="CU124" s="1050"/>
      <c r="CV124" s="1050"/>
      <c r="CW124" s="1050"/>
      <c r="CX124" s="1050"/>
      <c r="CY124" s="1050"/>
      <c r="CZ124" s="1050"/>
      <c r="DA124" s="1050"/>
      <c r="DB124" s="1050"/>
      <c r="DC124" s="1050"/>
      <c r="DD124" s="1050"/>
      <c r="DE124" s="1050"/>
      <c r="DF124" s="1051"/>
      <c r="DG124" s="1034" t="s">
        <v>365</v>
      </c>
      <c r="DH124" s="1016"/>
      <c r="DI124" s="1016"/>
      <c r="DJ124" s="1016"/>
      <c r="DK124" s="1017"/>
      <c r="DL124" s="1015" t="s">
        <v>337</v>
      </c>
      <c r="DM124" s="1016"/>
      <c r="DN124" s="1016"/>
      <c r="DO124" s="1016"/>
      <c r="DP124" s="1017"/>
      <c r="DQ124" s="1015" t="s">
        <v>365</v>
      </c>
      <c r="DR124" s="1016"/>
      <c r="DS124" s="1016"/>
      <c r="DT124" s="1016"/>
      <c r="DU124" s="1017"/>
      <c r="DV124" s="1018" t="s">
        <v>390</v>
      </c>
      <c r="DW124" s="1019"/>
      <c r="DX124" s="1019"/>
      <c r="DY124" s="1019"/>
      <c r="DZ124" s="1020"/>
    </row>
    <row r="125" spans="1:130" s="226" customFormat="1" ht="26.25" customHeight="1">
      <c r="A125" s="1087"/>
      <c r="B125" s="979"/>
      <c r="C125" s="952" t="s">
        <v>396</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337</v>
      </c>
      <c r="AB125" s="989"/>
      <c r="AC125" s="989"/>
      <c r="AD125" s="989"/>
      <c r="AE125" s="990"/>
      <c r="AF125" s="991" t="s">
        <v>390</v>
      </c>
      <c r="AG125" s="989"/>
      <c r="AH125" s="989"/>
      <c r="AI125" s="989"/>
      <c r="AJ125" s="990"/>
      <c r="AK125" s="991" t="s">
        <v>365</v>
      </c>
      <c r="AL125" s="989"/>
      <c r="AM125" s="989"/>
      <c r="AN125" s="989"/>
      <c r="AO125" s="990"/>
      <c r="AP125" s="992" t="s">
        <v>390</v>
      </c>
      <c r="AQ125" s="993"/>
      <c r="AR125" s="993"/>
      <c r="AS125" s="993"/>
      <c r="AT125" s="99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2" t="s">
        <v>412</v>
      </c>
      <c r="CL125" s="1037"/>
      <c r="CM125" s="1037"/>
      <c r="CN125" s="1037"/>
      <c r="CO125" s="1038"/>
      <c r="CP125" s="959" t="s">
        <v>413</v>
      </c>
      <c r="CQ125" s="927"/>
      <c r="CR125" s="927"/>
      <c r="CS125" s="927"/>
      <c r="CT125" s="927"/>
      <c r="CU125" s="927"/>
      <c r="CV125" s="927"/>
      <c r="CW125" s="927"/>
      <c r="CX125" s="927"/>
      <c r="CY125" s="927"/>
      <c r="CZ125" s="927"/>
      <c r="DA125" s="927"/>
      <c r="DB125" s="927"/>
      <c r="DC125" s="927"/>
      <c r="DD125" s="927"/>
      <c r="DE125" s="927"/>
      <c r="DF125" s="928"/>
      <c r="DG125" s="960" t="s">
        <v>129</v>
      </c>
      <c r="DH125" s="961"/>
      <c r="DI125" s="961"/>
      <c r="DJ125" s="961"/>
      <c r="DK125" s="961"/>
      <c r="DL125" s="961" t="s">
        <v>369</v>
      </c>
      <c r="DM125" s="961"/>
      <c r="DN125" s="961"/>
      <c r="DO125" s="961"/>
      <c r="DP125" s="961"/>
      <c r="DQ125" s="961" t="s">
        <v>129</v>
      </c>
      <c r="DR125" s="961"/>
      <c r="DS125" s="961"/>
      <c r="DT125" s="961"/>
      <c r="DU125" s="961"/>
      <c r="DV125" s="962" t="s">
        <v>365</v>
      </c>
      <c r="DW125" s="962"/>
      <c r="DX125" s="962"/>
      <c r="DY125" s="962"/>
      <c r="DZ125" s="963"/>
    </row>
    <row r="126" spans="1:130" s="226" customFormat="1" ht="26.25" customHeight="1" thickBot="1">
      <c r="A126" s="1087"/>
      <c r="B126" s="979"/>
      <c r="C126" s="952" t="s">
        <v>398</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t="s">
        <v>365</v>
      </c>
      <c r="AB126" s="989"/>
      <c r="AC126" s="989"/>
      <c r="AD126" s="989"/>
      <c r="AE126" s="990"/>
      <c r="AF126" s="991" t="s">
        <v>365</v>
      </c>
      <c r="AG126" s="989"/>
      <c r="AH126" s="989"/>
      <c r="AI126" s="989"/>
      <c r="AJ126" s="990"/>
      <c r="AK126" s="991" t="s">
        <v>365</v>
      </c>
      <c r="AL126" s="989"/>
      <c r="AM126" s="989"/>
      <c r="AN126" s="989"/>
      <c r="AO126" s="990"/>
      <c r="AP126" s="992" t="s">
        <v>390</v>
      </c>
      <c r="AQ126" s="993"/>
      <c r="AR126" s="993"/>
      <c r="AS126" s="993"/>
      <c r="AT126" s="99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3"/>
      <c r="CL126" s="1040"/>
      <c r="CM126" s="1040"/>
      <c r="CN126" s="1040"/>
      <c r="CO126" s="1041"/>
      <c r="CP126" s="952" t="s">
        <v>414</v>
      </c>
      <c r="CQ126" s="953"/>
      <c r="CR126" s="953"/>
      <c r="CS126" s="953"/>
      <c r="CT126" s="953"/>
      <c r="CU126" s="953"/>
      <c r="CV126" s="953"/>
      <c r="CW126" s="953"/>
      <c r="CX126" s="953"/>
      <c r="CY126" s="953"/>
      <c r="CZ126" s="953"/>
      <c r="DA126" s="953"/>
      <c r="DB126" s="953"/>
      <c r="DC126" s="953"/>
      <c r="DD126" s="953"/>
      <c r="DE126" s="953"/>
      <c r="DF126" s="954"/>
      <c r="DG126" s="955" t="s">
        <v>365</v>
      </c>
      <c r="DH126" s="956"/>
      <c r="DI126" s="956"/>
      <c r="DJ126" s="956"/>
      <c r="DK126" s="956"/>
      <c r="DL126" s="956" t="s">
        <v>369</v>
      </c>
      <c r="DM126" s="956"/>
      <c r="DN126" s="956"/>
      <c r="DO126" s="956"/>
      <c r="DP126" s="956"/>
      <c r="DQ126" s="956" t="s">
        <v>365</v>
      </c>
      <c r="DR126" s="956"/>
      <c r="DS126" s="956"/>
      <c r="DT126" s="956"/>
      <c r="DU126" s="956"/>
      <c r="DV126" s="957" t="s">
        <v>129</v>
      </c>
      <c r="DW126" s="957"/>
      <c r="DX126" s="957"/>
      <c r="DY126" s="957"/>
      <c r="DZ126" s="958"/>
    </row>
    <row r="127" spans="1:130" s="226" customFormat="1" ht="26.25" customHeight="1">
      <c r="A127" s="1088"/>
      <c r="B127" s="981"/>
      <c r="C127" s="1003" t="s">
        <v>415</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t="s">
        <v>337</v>
      </c>
      <c r="AB127" s="989"/>
      <c r="AC127" s="989"/>
      <c r="AD127" s="989"/>
      <c r="AE127" s="990"/>
      <c r="AF127" s="991" t="s">
        <v>369</v>
      </c>
      <c r="AG127" s="989"/>
      <c r="AH127" s="989"/>
      <c r="AI127" s="989"/>
      <c r="AJ127" s="990"/>
      <c r="AK127" s="991" t="s">
        <v>129</v>
      </c>
      <c r="AL127" s="989"/>
      <c r="AM127" s="989"/>
      <c r="AN127" s="989"/>
      <c r="AO127" s="990"/>
      <c r="AP127" s="992" t="s">
        <v>390</v>
      </c>
      <c r="AQ127" s="993"/>
      <c r="AR127" s="993"/>
      <c r="AS127" s="993"/>
      <c r="AT127" s="994"/>
      <c r="AU127" s="228"/>
      <c r="AV127" s="228"/>
      <c r="AW127" s="228"/>
      <c r="AX127" s="1061" t="s">
        <v>416</v>
      </c>
      <c r="AY127" s="1062"/>
      <c r="AZ127" s="1062"/>
      <c r="BA127" s="1062"/>
      <c r="BB127" s="1062"/>
      <c r="BC127" s="1062"/>
      <c r="BD127" s="1062"/>
      <c r="BE127" s="1063"/>
      <c r="BF127" s="1064" t="s">
        <v>417</v>
      </c>
      <c r="BG127" s="1062"/>
      <c r="BH127" s="1062"/>
      <c r="BI127" s="1062"/>
      <c r="BJ127" s="1062"/>
      <c r="BK127" s="1062"/>
      <c r="BL127" s="1063"/>
      <c r="BM127" s="1064" t="s">
        <v>418</v>
      </c>
      <c r="BN127" s="1062"/>
      <c r="BO127" s="1062"/>
      <c r="BP127" s="1062"/>
      <c r="BQ127" s="1062"/>
      <c r="BR127" s="1062"/>
      <c r="BS127" s="1063"/>
      <c r="BT127" s="1064" t="s">
        <v>419</v>
      </c>
      <c r="BU127" s="1062"/>
      <c r="BV127" s="1062"/>
      <c r="BW127" s="1062"/>
      <c r="BX127" s="1062"/>
      <c r="BY127" s="1062"/>
      <c r="BZ127" s="1085"/>
      <c r="CA127" s="228"/>
      <c r="CB127" s="228"/>
      <c r="CC127" s="228"/>
      <c r="CD127" s="251"/>
      <c r="CE127" s="251"/>
      <c r="CF127" s="251"/>
      <c r="CG127" s="228"/>
      <c r="CH127" s="228"/>
      <c r="CI127" s="228"/>
      <c r="CJ127" s="250"/>
      <c r="CK127" s="1053"/>
      <c r="CL127" s="1040"/>
      <c r="CM127" s="1040"/>
      <c r="CN127" s="1040"/>
      <c r="CO127" s="1041"/>
      <c r="CP127" s="952" t="s">
        <v>420</v>
      </c>
      <c r="CQ127" s="953"/>
      <c r="CR127" s="953"/>
      <c r="CS127" s="953"/>
      <c r="CT127" s="953"/>
      <c r="CU127" s="953"/>
      <c r="CV127" s="953"/>
      <c r="CW127" s="953"/>
      <c r="CX127" s="953"/>
      <c r="CY127" s="953"/>
      <c r="CZ127" s="953"/>
      <c r="DA127" s="953"/>
      <c r="DB127" s="953"/>
      <c r="DC127" s="953"/>
      <c r="DD127" s="953"/>
      <c r="DE127" s="953"/>
      <c r="DF127" s="954"/>
      <c r="DG127" s="955" t="s">
        <v>365</v>
      </c>
      <c r="DH127" s="956"/>
      <c r="DI127" s="956"/>
      <c r="DJ127" s="956"/>
      <c r="DK127" s="956"/>
      <c r="DL127" s="956" t="s">
        <v>372</v>
      </c>
      <c r="DM127" s="956"/>
      <c r="DN127" s="956"/>
      <c r="DO127" s="956"/>
      <c r="DP127" s="956"/>
      <c r="DQ127" s="956" t="s">
        <v>369</v>
      </c>
      <c r="DR127" s="956"/>
      <c r="DS127" s="956"/>
      <c r="DT127" s="956"/>
      <c r="DU127" s="956"/>
      <c r="DV127" s="957" t="s">
        <v>129</v>
      </c>
      <c r="DW127" s="957"/>
      <c r="DX127" s="957"/>
      <c r="DY127" s="957"/>
      <c r="DZ127" s="958"/>
    </row>
    <row r="128" spans="1:130" s="226" customFormat="1" ht="26.25" customHeight="1" thickBot="1">
      <c r="A128" s="1071" t="s">
        <v>421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422</v>
      </c>
      <c r="X128" s="1073"/>
      <c r="Y128" s="1073"/>
      <c r="Z128" s="1074"/>
      <c r="AA128" s="1075">
        <v>2819</v>
      </c>
      <c r="AB128" s="1076"/>
      <c r="AC128" s="1076"/>
      <c r="AD128" s="1076"/>
      <c r="AE128" s="1077"/>
      <c r="AF128" s="1078">
        <v>1731</v>
      </c>
      <c r="AG128" s="1076"/>
      <c r="AH128" s="1076"/>
      <c r="AI128" s="1076"/>
      <c r="AJ128" s="1077"/>
      <c r="AK128" s="1078">
        <v>12304</v>
      </c>
      <c r="AL128" s="1076"/>
      <c r="AM128" s="1076"/>
      <c r="AN128" s="1076"/>
      <c r="AO128" s="1077"/>
      <c r="AP128" s="1079"/>
      <c r="AQ128" s="1080"/>
      <c r="AR128" s="1080"/>
      <c r="AS128" s="1080"/>
      <c r="AT128" s="1081"/>
      <c r="AU128" s="228"/>
      <c r="AV128" s="228"/>
      <c r="AW128" s="228"/>
      <c r="AX128" s="926" t="s">
        <v>423</v>
      </c>
      <c r="AY128" s="927"/>
      <c r="AZ128" s="927"/>
      <c r="BA128" s="927"/>
      <c r="BB128" s="927"/>
      <c r="BC128" s="927"/>
      <c r="BD128" s="927"/>
      <c r="BE128" s="928"/>
      <c r="BF128" s="1082" t="s">
        <v>365</v>
      </c>
      <c r="BG128" s="1083"/>
      <c r="BH128" s="1083"/>
      <c r="BI128" s="1083"/>
      <c r="BJ128" s="1083"/>
      <c r="BK128" s="1083"/>
      <c r="BL128" s="1084"/>
      <c r="BM128" s="1082">
        <v>15</v>
      </c>
      <c r="BN128" s="1083"/>
      <c r="BO128" s="1083"/>
      <c r="BP128" s="1083"/>
      <c r="BQ128" s="1083"/>
      <c r="BR128" s="1083"/>
      <c r="BS128" s="1084"/>
      <c r="BT128" s="1082">
        <v>20</v>
      </c>
      <c r="BU128" s="1083"/>
      <c r="BV128" s="1083"/>
      <c r="BW128" s="1083"/>
      <c r="BX128" s="1083"/>
      <c r="BY128" s="1083"/>
      <c r="BZ128" s="1106"/>
      <c r="CA128" s="251"/>
      <c r="CB128" s="251"/>
      <c r="CC128" s="251"/>
      <c r="CD128" s="251"/>
      <c r="CE128" s="251"/>
      <c r="CF128" s="251"/>
      <c r="CG128" s="228"/>
      <c r="CH128" s="228"/>
      <c r="CI128" s="228"/>
      <c r="CJ128" s="250"/>
      <c r="CK128" s="1054"/>
      <c r="CL128" s="1055"/>
      <c r="CM128" s="1055"/>
      <c r="CN128" s="1055"/>
      <c r="CO128" s="1056"/>
      <c r="CP128" s="1065" t="s">
        <v>424</v>
      </c>
      <c r="CQ128" s="754"/>
      <c r="CR128" s="754"/>
      <c r="CS128" s="754"/>
      <c r="CT128" s="754"/>
      <c r="CU128" s="754"/>
      <c r="CV128" s="754"/>
      <c r="CW128" s="754"/>
      <c r="CX128" s="754"/>
      <c r="CY128" s="754"/>
      <c r="CZ128" s="754"/>
      <c r="DA128" s="754"/>
      <c r="DB128" s="754"/>
      <c r="DC128" s="754"/>
      <c r="DD128" s="754"/>
      <c r="DE128" s="754"/>
      <c r="DF128" s="1066"/>
      <c r="DG128" s="1067" t="s">
        <v>390</v>
      </c>
      <c r="DH128" s="1068"/>
      <c r="DI128" s="1068"/>
      <c r="DJ128" s="1068"/>
      <c r="DK128" s="1068"/>
      <c r="DL128" s="1068" t="s">
        <v>129</v>
      </c>
      <c r="DM128" s="1068"/>
      <c r="DN128" s="1068"/>
      <c r="DO128" s="1068"/>
      <c r="DP128" s="1068"/>
      <c r="DQ128" s="1068" t="s">
        <v>365</v>
      </c>
      <c r="DR128" s="1068"/>
      <c r="DS128" s="1068"/>
      <c r="DT128" s="1068"/>
      <c r="DU128" s="1068"/>
      <c r="DV128" s="1069" t="s">
        <v>365</v>
      </c>
      <c r="DW128" s="1069"/>
      <c r="DX128" s="1069"/>
      <c r="DY128" s="1069"/>
      <c r="DZ128" s="1070"/>
    </row>
    <row r="129" spans="1:131" s="226" customFormat="1" ht="26.25" customHeight="1">
      <c r="A129" s="964" t="s">
        <v>107</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425</v>
      </c>
      <c r="X129" s="1101"/>
      <c r="Y129" s="1101"/>
      <c r="Z129" s="1102"/>
      <c r="AA129" s="988">
        <v>2089456</v>
      </c>
      <c r="AB129" s="989"/>
      <c r="AC129" s="989"/>
      <c r="AD129" s="989"/>
      <c r="AE129" s="990"/>
      <c r="AF129" s="991">
        <v>2250298</v>
      </c>
      <c r="AG129" s="989"/>
      <c r="AH129" s="989"/>
      <c r="AI129" s="989"/>
      <c r="AJ129" s="990"/>
      <c r="AK129" s="991">
        <v>2497092</v>
      </c>
      <c r="AL129" s="989"/>
      <c r="AM129" s="989"/>
      <c r="AN129" s="989"/>
      <c r="AO129" s="990"/>
      <c r="AP129" s="1103"/>
      <c r="AQ129" s="1104"/>
      <c r="AR129" s="1104"/>
      <c r="AS129" s="1104"/>
      <c r="AT129" s="1105"/>
      <c r="AU129" s="229"/>
      <c r="AV129" s="229"/>
      <c r="AW129" s="229"/>
      <c r="AX129" s="1095" t="s">
        <v>426</v>
      </c>
      <c r="AY129" s="953"/>
      <c r="AZ129" s="953"/>
      <c r="BA129" s="953"/>
      <c r="BB129" s="953"/>
      <c r="BC129" s="953"/>
      <c r="BD129" s="953"/>
      <c r="BE129" s="954"/>
      <c r="BF129" s="1096" t="s">
        <v>372</v>
      </c>
      <c r="BG129" s="1097"/>
      <c r="BH129" s="1097"/>
      <c r="BI129" s="1097"/>
      <c r="BJ129" s="1097"/>
      <c r="BK129" s="1097"/>
      <c r="BL129" s="1098"/>
      <c r="BM129" s="1096">
        <v>20</v>
      </c>
      <c r="BN129" s="1097"/>
      <c r="BO129" s="1097"/>
      <c r="BP129" s="1097"/>
      <c r="BQ129" s="1097"/>
      <c r="BR129" s="1097"/>
      <c r="BS129" s="1098"/>
      <c r="BT129" s="1096">
        <v>30</v>
      </c>
      <c r="BU129" s="1097"/>
      <c r="BV129" s="1097"/>
      <c r="BW129" s="1097"/>
      <c r="BX129" s="1097"/>
      <c r="BY129" s="1097"/>
      <c r="BZ129" s="109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4" t="s">
        <v>427</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428</v>
      </c>
      <c r="X130" s="1101"/>
      <c r="Y130" s="1101"/>
      <c r="Z130" s="1102"/>
      <c r="AA130" s="988">
        <v>324250</v>
      </c>
      <c r="AB130" s="989"/>
      <c r="AC130" s="989"/>
      <c r="AD130" s="989"/>
      <c r="AE130" s="990"/>
      <c r="AF130" s="991">
        <v>353869</v>
      </c>
      <c r="AG130" s="989"/>
      <c r="AH130" s="989"/>
      <c r="AI130" s="989"/>
      <c r="AJ130" s="990"/>
      <c r="AK130" s="991">
        <v>407255</v>
      </c>
      <c r="AL130" s="989"/>
      <c r="AM130" s="989"/>
      <c r="AN130" s="989"/>
      <c r="AO130" s="990"/>
      <c r="AP130" s="1103"/>
      <c r="AQ130" s="1104"/>
      <c r="AR130" s="1104"/>
      <c r="AS130" s="1104"/>
      <c r="AT130" s="1105"/>
      <c r="AU130" s="229"/>
      <c r="AV130" s="229"/>
      <c r="AW130" s="229"/>
      <c r="AX130" s="1095" t="s">
        <v>429</v>
      </c>
      <c r="AY130" s="953"/>
      <c r="AZ130" s="953"/>
      <c r="BA130" s="953"/>
      <c r="BB130" s="953"/>
      <c r="BC130" s="953"/>
      <c r="BD130" s="953"/>
      <c r="BE130" s="954"/>
      <c r="BF130" s="1131">
        <v>5.6</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430</v>
      </c>
      <c r="X131" s="1138"/>
      <c r="Y131" s="1138"/>
      <c r="Z131" s="1139"/>
      <c r="AA131" s="1034">
        <v>1765206</v>
      </c>
      <c r="AB131" s="1016"/>
      <c r="AC131" s="1016"/>
      <c r="AD131" s="1016"/>
      <c r="AE131" s="1017"/>
      <c r="AF131" s="1015">
        <v>1896429</v>
      </c>
      <c r="AG131" s="1016"/>
      <c r="AH131" s="1016"/>
      <c r="AI131" s="1016"/>
      <c r="AJ131" s="1017"/>
      <c r="AK131" s="1015">
        <v>2089837</v>
      </c>
      <c r="AL131" s="1016"/>
      <c r="AM131" s="1016"/>
      <c r="AN131" s="1016"/>
      <c r="AO131" s="1017"/>
      <c r="AP131" s="1140"/>
      <c r="AQ131" s="1141"/>
      <c r="AR131" s="1141"/>
      <c r="AS131" s="1141"/>
      <c r="AT131" s="1142"/>
      <c r="AU131" s="229"/>
      <c r="AV131" s="229"/>
      <c r="AW131" s="229"/>
      <c r="AX131" s="1113" t="s">
        <v>431</v>
      </c>
      <c r="AY131" s="754"/>
      <c r="AZ131" s="754"/>
      <c r="BA131" s="754"/>
      <c r="BB131" s="754"/>
      <c r="BC131" s="754"/>
      <c r="BD131" s="754"/>
      <c r="BE131" s="1066"/>
      <c r="BF131" s="1114">
        <v>31.3</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20" t="s">
        <v>432</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433</v>
      </c>
      <c r="W132" s="1124"/>
      <c r="X132" s="1124"/>
      <c r="Y132" s="1124"/>
      <c r="Z132" s="1125"/>
      <c r="AA132" s="1126">
        <v>5.068416944</v>
      </c>
      <c r="AB132" s="1127"/>
      <c r="AC132" s="1127"/>
      <c r="AD132" s="1127"/>
      <c r="AE132" s="1128"/>
      <c r="AF132" s="1129">
        <v>5.9995918640000001</v>
      </c>
      <c r="AG132" s="1127"/>
      <c r="AH132" s="1127"/>
      <c r="AI132" s="1127"/>
      <c r="AJ132" s="1128"/>
      <c r="AK132" s="1129">
        <v>5.9783131410000001</v>
      </c>
      <c r="AL132" s="1127"/>
      <c r="AM132" s="1127"/>
      <c r="AN132" s="1127"/>
      <c r="AO132" s="1128"/>
      <c r="AP132" s="1031"/>
      <c r="AQ132" s="1032"/>
      <c r="AR132" s="1032"/>
      <c r="AS132" s="1032"/>
      <c r="AT132" s="113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434</v>
      </c>
      <c r="W133" s="1107"/>
      <c r="X133" s="1107"/>
      <c r="Y133" s="1107"/>
      <c r="Z133" s="1108"/>
      <c r="AA133" s="1109">
        <v>4.8</v>
      </c>
      <c r="AB133" s="1110"/>
      <c r="AC133" s="1110"/>
      <c r="AD133" s="1110"/>
      <c r="AE133" s="1111"/>
      <c r="AF133" s="1109">
        <v>5.2</v>
      </c>
      <c r="AG133" s="1110"/>
      <c r="AH133" s="1110"/>
      <c r="AI133" s="1110"/>
      <c r="AJ133" s="1111"/>
      <c r="AK133" s="1109">
        <v>5.6</v>
      </c>
      <c r="AL133" s="1110"/>
      <c r="AM133" s="1110"/>
      <c r="AN133" s="1110"/>
      <c r="AO133" s="1111"/>
      <c r="AP133" s="1058"/>
      <c r="AQ133" s="1059"/>
      <c r="AR133" s="1059"/>
      <c r="AS133" s="1059"/>
      <c r="AT133" s="111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NUH/NxbXXJ3qKL7KUveROGxCKWQcWfoxa5rZo8AURGUBhmfUSw8ChbIhBe1YBF3i/sHRdIzHwe9g8QpjOHs0g==" saltValue="k02K21RVNm7wiMHG+1bm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435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2XVL4BWQkqQWTm/6ZPYUn25eqBnDT9zKoZUf5sw89BqWMpkxJU17NGUFysE8WIoIJpKJ3S2PoUcJJ/VTZ4xlg==" saltValue="5GtGjqVEpjvWFGU3edZbF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436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4" t="s">
        <v>438</v>
      </c>
      <c r="AP7" s="268"/>
      <c r="AQ7" s="269" t="s">
        <v>439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5"/>
      <c r="AP8" s="274" t="s">
        <v>440</v>
      </c>
      <c r="AQ8" s="275" t="s">
        <v>441</v>
      </c>
      <c r="AR8" s="276" t="s">
        <v>442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6" t="s">
        <v>443</v>
      </c>
      <c r="AL9" s="1147"/>
      <c r="AM9" s="1147"/>
      <c r="AN9" s="1148"/>
      <c r="AO9" s="277">
        <v>698057</v>
      </c>
      <c r="AP9" s="277">
        <v>186298</v>
      </c>
      <c r="AQ9" s="278">
        <v>242692</v>
      </c>
      <c r="AR9" s="279">
        <v>-23.2</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6" t="s">
        <v>444</v>
      </c>
      <c r="AL10" s="1147"/>
      <c r="AM10" s="1147"/>
      <c r="AN10" s="1148"/>
      <c r="AO10" s="280">
        <v>79183</v>
      </c>
      <c r="AP10" s="280">
        <v>21132</v>
      </c>
      <c r="AQ10" s="281">
        <v>27094</v>
      </c>
      <c r="AR10" s="282">
        <v>-22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6" t="s">
        <v>445</v>
      </c>
      <c r="AL11" s="1147"/>
      <c r="AM11" s="1147"/>
      <c r="AN11" s="1148"/>
      <c r="AO11" s="280" t="s">
        <v>446</v>
      </c>
      <c r="AP11" s="280" t="s">
        <v>446</v>
      </c>
      <c r="AQ11" s="281">
        <v>4163</v>
      </c>
      <c r="AR11" s="282" t="s">
        <v>446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6" t="s">
        <v>447</v>
      </c>
      <c r="AL12" s="1147"/>
      <c r="AM12" s="1147"/>
      <c r="AN12" s="1148"/>
      <c r="AO12" s="280" t="s">
        <v>446</v>
      </c>
      <c r="AP12" s="280" t="s">
        <v>446</v>
      </c>
      <c r="AQ12" s="281" t="s">
        <v>446</v>
      </c>
      <c r="AR12" s="282" t="s">
        <v>446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6" t="s">
        <v>448</v>
      </c>
      <c r="AL13" s="1147"/>
      <c r="AM13" s="1147"/>
      <c r="AN13" s="1148"/>
      <c r="AO13" s="280">
        <v>58341</v>
      </c>
      <c r="AP13" s="280">
        <v>15570</v>
      </c>
      <c r="AQ13" s="281">
        <v>8881</v>
      </c>
      <c r="AR13" s="282">
        <v>75.3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6" t="s">
        <v>449</v>
      </c>
      <c r="AL14" s="1147"/>
      <c r="AM14" s="1147"/>
      <c r="AN14" s="1148"/>
      <c r="AO14" s="280">
        <v>62820</v>
      </c>
      <c r="AP14" s="280">
        <v>16765</v>
      </c>
      <c r="AQ14" s="281">
        <v>5165</v>
      </c>
      <c r="AR14" s="282">
        <v>224.6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9" t="s">
        <v>450</v>
      </c>
      <c r="AL15" s="1150"/>
      <c r="AM15" s="1150"/>
      <c r="AN15" s="1151"/>
      <c r="AO15" s="280">
        <v>-68115</v>
      </c>
      <c r="AP15" s="280">
        <v>-18179</v>
      </c>
      <c r="AQ15" s="281">
        <v>-18870</v>
      </c>
      <c r="AR15" s="282">
        <v>-3.7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9" t="s">
        <v>187</v>
      </c>
      <c r="AL16" s="1150"/>
      <c r="AM16" s="1150"/>
      <c r="AN16" s="1151"/>
      <c r="AO16" s="280">
        <v>830286</v>
      </c>
      <c r="AP16" s="280">
        <v>221587</v>
      </c>
      <c r="AQ16" s="281">
        <v>269124</v>
      </c>
      <c r="AR16" s="282">
        <v>-17.7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452</v>
      </c>
      <c r="AP20" s="289" t="s">
        <v>453</v>
      </c>
      <c r="AQ20" s="290" t="s">
        <v>454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2" t="s">
        <v>455</v>
      </c>
      <c r="AL21" s="1153"/>
      <c r="AM21" s="1153"/>
      <c r="AN21" s="1154"/>
      <c r="AO21" s="293">
        <v>17.88</v>
      </c>
      <c r="AP21" s="294">
        <v>24.07</v>
      </c>
      <c r="AQ21" s="295">
        <v>-6.19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2" t="s">
        <v>456</v>
      </c>
      <c r="AL22" s="1153"/>
      <c r="AM22" s="1153"/>
      <c r="AN22" s="1154"/>
      <c r="AO22" s="298">
        <v>95.2</v>
      </c>
      <c r="AP22" s="299">
        <v>94.6</v>
      </c>
      <c r="AQ22" s="300">
        <v>0.6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3" t="s">
        <v>457</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63"/>
    </row>
    <row r="27" spans="1:46">
      <c r="A27" s="305"/>
      <c r="AO27" s="258"/>
      <c r="AP27" s="258"/>
      <c r="AQ27" s="258"/>
      <c r="AR27" s="258"/>
      <c r="AS27" s="258"/>
      <c r="AT27" s="258"/>
    </row>
    <row r="28" spans="1:46" ht="17.25">
      <c r="A28" s="259" t="s">
        <v>458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4" t="s">
        <v>438</v>
      </c>
      <c r="AP30" s="268"/>
      <c r="AQ30" s="269" t="s">
        <v>439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5"/>
      <c r="AP31" s="274" t="s">
        <v>440</v>
      </c>
      <c r="AQ31" s="275" t="s">
        <v>441</v>
      </c>
      <c r="AR31" s="276" t="s">
        <v>442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0" t="s">
        <v>460</v>
      </c>
      <c r="AL32" s="1161"/>
      <c r="AM32" s="1161"/>
      <c r="AN32" s="1162"/>
      <c r="AO32" s="308">
        <v>518245</v>
      </c>
      <c r="AP32" s="308">
        <v>138309</v>
      </c>
      <c r="AQ32" s="309">
        <v>141234</v>
      </c>
      <c r="AR32" s="310">
        <v>-2.1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0" t="s">
        <v>461</v>
      </c>
      <c r="AL33" s="1161"/>
      <c r="AM33" s="1161"/>
      <c r="AN33" s="1162"/>
      <c r="AO33" s="308" t="s">
        <v>446</v>
      </c>
      <c r="AP33" s="308" t="s">
        <v>446</v>
      </c>
      <c r="AQ33" s="309" t="s">
        <v>446</v>
      </c>
      <c r="AR33" s="310" t="s">
        <v>446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0" t="s">
        <v>462</v>
      </c>
      <c r="AL34" s="1161"/>
      <c r="AM34" s="1161"/>
      <c r="AN34" s="1162"/>
      <c r="AO34" s="308" t="s">
        <v>446</v>
      </c>
      <c r="AP34" s="308" t="s">
        <v>446</v>
      </c>
      <c r="AQ34" s="309" t="s">
        <v>446</v>
      </c>
      <c r="AR34" s="310" t="s">
        <v>446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0" t="s">
        <v>463</v>
      </c>
      <c r="AL35" s="1161"/>
      <c r="AM35" s="1161"/>
      <c r="AN35" s="1162"/>
      <c r="AO35" s="308">
        <v>13180</v>
      </c>
      <c r="AP35" s="308">
        <v>3517</v>
      </c>
      <c r="AQ35" s="309">
        <v>30523</v>
      </c>
      <c r="AR35" s="310">
        <v>-88.5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0" t="s">
        <v>464</v>
      </c>
      <c r="AL36" s="1161"/>
      <c r="AM36" s="1161"/>
      <c r="AN36" s="1162"/>
      <c r="AO36" s="308">
        <v>11237</v>
      </c>
      <c r="AP36" s="308">
        <v>2999</v>
      </c>
      <c r="AQ36" s="309">
        <v>4602</v>
      </c>
      <c r="AR36" s="310">
        <v>-34.799999999999997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0" t="s">
        <v>465</v>
      </c>
      <c r="AL37" s="1161"/>
      <c r="AM37" s="1161"/>
      <c r="AN37" s="1162"/>
      <c r="AO37" s="308">
        <v>1834</v>
      </c>
      <c r="AP37" s="308">
        <v>489</v>
      </c>
      <c r="AQ37" s="309">
        <v>937</v>
      </c>
      <c r="AR37" s="310">
        <v>-47.8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3" t="s">
        <v>466</v>
      </c>
      <c r="AL38" s="1164"/>
      <c r="AM38" s="1164"/>
      <c r="AN38" s="1165"/>
      <c r="AO38" s="311" t="s">
        <v>446</v>
      </c>
      <c r="AP38" s="311" t="s">
        <v>446</v>
      </c>
      <c r="AQ38" s="312">
        <v>14</v>
      </c>
      <c r="AR38" s="300" t="s">
        <v>446</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3" t="s">
        <v>467</v>
      </c>
      <c r="AL39" s="1164"/>
      <c r="AM39" s="1164"/>
      <c r="AN39" s="1165"/>
      <c r="AO39" s="308">
        <v>-12304</v>
      </c>
      <c r="AP39" s="308">
        <v>-3284</v>
      </c>
      <c r="AQ39" s="309">
        <v>-6455</v>
      </c>
      <c r="AR39" s="310">
        <v>-49.1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0" t="s">
        <v>468</v>
      </c>
      <c r="AL40" s="1161"/>
      <c r="AM40" s="1161"/>
      <c r="AN40" s="1162"/>
      <c r="AO40" s="308">
        <v>-407255</v>
      </c>
      <c r="AP40" s="308">
        <v>-108688</v>
      </c>
      <c r="AQ40" s="309">
        <v>-126702</v>
      </c>
      <c r="AR40" s="310">
        <v>-14.2</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6" t="s">
        <v>262</v>
      </c>
      <c r="AL41" s="1167"/>
      <c r="AM41" s="1167"/>
      <c r="AN41" s="1168"/>
      <c r="AO41" s="308">
        <v>124937</v>
      </c>
      <c r="AP41" s="308">
        <v>33343</v>
      </c>
      <c r="AQ41" s="309">
        <v>44155</v>
      </c>
      <c r="AR41" s="310">
        <v>-24.5</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5" t="s">
        <v>438</v>
      </c>
      <c r="AN49" s="1157" t="s">
        <v>472</v>
      </c>
      <c r="AO49" s="1158"/>
      <c r="AP49" s="1158"/>
      <c r="AQ49" s="1158"/>
      <c r="AR49" s="1159"/>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6"/>
      <c r="AN50" s="324" t="s">
        <v>473</v>
      </c>
      <c r="AO50" s="325" t="s">
        <v>474</v>
      </c>
      <c r="AP50" s="326" t="s">
        <v>475</v>
      </c>
      <c r="AQ50" s="327" t="s">
        <v>476</v>
      </c>
      <c r="AR50" s="328" t="s">
        <v>477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478</v>
      </c>
      <c r="AL51" s="321"/>
      <c r="AM51" s="329">
        <v>728087</v>
      </c>
      <c r="AN51" s="330">
        <v>177886</v>
      </c>
      <c r="AO51" s="331">
        <v>35.700000000000003</v>
      </c>
      <c r="AP51" s="332">
        <v>317319</v>
      </c>
      <c r="AQ51" s="333">
        <v>2.2999999999999998</v>
      </c>
      <c r="AR51" s="334">
        <v>33.4</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479</v>
      </c>
      <c r="AM52" s="337">
        <v>406200</v>
      </c>
      <c r="AN52" s="338">
        <v>99243</v>
      </c>
      <c r="AO52" s="339">
        <v>15.7</v>
      </c>
      <c r="AP52" s="340">
        <v>164214</v>
      </c>
      <c r="AQ52" s="341">
        <v>4.2</v>
      </c>
      <c r="AR52" s="342">
        <v>11.5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480</v>
      </c>
      <c r="AL53" s="321"/>
      <c r="AM53" s="329">
        <v>443369</v>
      </c>
      <c r="AN53" s="330">
        <v>110787</v>
      </c>
      <c r="AO53" s="331">
        <v>-37.700000000000003</v>
      </c>
      <c r="AP53" s="332">
        <v>289738</v>
      </c>
      <c r="AQ53" s="333">
        <v>-8.6999999999999993</v>
      </c>
      <c r="AR53" s="334">
        <v>-29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479</v>
      </c>
      <c r="AM54" s="337">
        <v>271529</v>
      </c>
      <c r="AN54" s="338">
        <v>67848</v>
      </c>
      <c r="AO54" s="339">
        <v>-31.6</v>
      </c>
      <c r="AP54" s="340">
        <v>156238</v>
      </c>
      <c r="AQ54" s="341">
        <v>-4.9000000000000004</v>
      </c>
      <c r="AR54" s="342">
        <v>-26.7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481</v>
      </c>
      <c r="AL55" s="321"/>
      <c r="AM55" s="329">
        <v>679662</v>
      </c>
      <c r="AN55" s="330">
        <v>173383</v>
      </c>
      <c r="AO55" s="331">
        <v>56.5</v>
      </c>
      <c r="AP55" s="332">
        <v>316937</v>
      </c>
      <c r="AQ55" s="333">
        <v>9.4</v>
      </c>
      <c r="AR55" s="334">
        <v>47.1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479</v>
      </c>
      <c r="AM56" s="337">
        <v>538990</v>
      </c>
      <c r="AN56" s="338">
        <v>137497</v>
      </c>
      <c r="AO56" s="339">
        <v>102.7</v>
      </c>
      <c r="AP56" s="340">
        <v>199150</v>
      </c>
      <c r="AQ56" s="341">
        <v>27.5</v>
      </c>
      <c r="AR56" s="342">
        <v>75.2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482</v>
      </c>
      <c r="AL57" s="321"/>
      <c r="AM57" s="329">
        <v>709497</v>
      </c>
      <c r="AN57" s="330">
        <v>186024</v>
      </c>
      <c r="AO57" s="331">
        <v>7.3</v>
      </c>
      <c r="AP57" s="332">
        <v>332350</v>
      </c>
      <c r="AQ57" s="333">
        <v>4.9000000000000004</v>
      </c>
      <c r="AR57" s="334">
        <v>2.4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479</v>
      </c>
      <c r="AM58" s="337">
        <v>539197</v>
      </c>
      <c r="AN58" s="338">
        <v>141373</v>
      </c>
      <c r="AO58" s="339">
        <v>2.8</v>
      </c>
      <c r="AP58" s="340">
        <v>200453</v>
      </c>
      <c r="AQ58" s="341">
        <v>0.7</v>
      </c>
      <c r="AR58" s="342">
        <v>2.1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483</v>
      </c>
      <c r="AL59" s="321"/>
      <c r="AM59" s="329">
        <v>2267349</v>
      </c>
      <c r="AN59" s="330">
        <v>605110</v>
      </c>
      <c r="AO59" s="331">
        <v>225.3</v>
      </c>
      <c r="AP59" s="332">
        <v>362690</v>
      </c>
      <c r="AQ59" s="333">
        <v>9.1</v>
      </c>
      <c r="AR59" s="334">
        <v>216.2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479</v>
      </c>
      <c r="AM60" s="337">
        <v>1970957</v>
      </c>
      <c r="AN60" s="338">
        <v>526009</v>
      </c>
      <c r="AO60" s="339">
        <v>272.10000000000002</v>
      </c>
      <c r="AP60" s="340">
        <v>172580</v>
      </c>
      <c r="AQ60" s="341">
        <v>-13.9</v>
      </c>
      <c r="AR60" s="342">
        <v>286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484</v>
      </c>
      <c r="AL61" s="343"/>
      <c r="AM61" s="344">
        <v>965593</v>
      </c>
      <c r="AN61" s="345">
        <v>250638</v>
      </c>
      <c r="AO61" s="346">
        <v>57.4</v>
      </c>
      <c r="AP61" s="347">
        <v>323807</v>
      </c>
      <c r="AQ61" s="348">
        <v>3.4</v>
      </c>
      <c r="AR61" s="334">
        <v>54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479</v>
      </c>
      <c r="AM62" s="337">
        <v>745375</v>
      </c>
      <c r="AN62" s="338">
        <v>194394</v>
      </c>
      <c r="AO62" s="339">
        <v>72.3</v>
      </c>
      <c r="AP62" s="340">
        <v>178527</v>
      </c>
      <c r="AQ62" s="341">
        <v>2.7</v>
      </c>
      <c r="AR62" s="342">
        <v>69.599999999999994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figIl6RDqoxzGWNPBRJGY7EsNUxWvd3wjkZgE1fJcK8V+lgiT2QNlGO/U8XMgtjOaLtiAFImbo7KhytIK0MOyw==" saltValue="TIZbwYW+Fboc36tencqg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486</v>
      </c>
    </row>
    <row r="120" spans="125:125" ht="13.5" hidden="1" customHeight="1"/>
    <row r="121" spans="125:125" ht="13.5" hidden="1" customHeight="1">
      <c r="DU121" s="255"/>
    </row>
  </sheetData>
  <sheetProtection algorithmName="SHA-512" hashValue="89jKDGdSV2QQiKETAmWHhLm76kRuvWjiLcbkf4+pt/migGh7cWnyjmQggvCsqFfwo1zikN2dDf7J/etPOKjSyQ==" saltValue="G4VYnz6XrhzgrvBEAqPx3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487</v>
      </c>
    </row>
  </sheetData>
  <sheetProtection algorithmName="SHA-512" hashValue="73VLRHzjcmU1RSOLY50lzqTRqdNZBjHXskNW21W2GiQOzuNvMXbCgSX13T9zTugecIit4i3jvS33cM2ftk03DQ==" saltValue="shulBcczqhLdwBF/kt+f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488</v>
      </c>
      <c r="G46" s="8" t="s">
        <v>489</v>
      </c>
      <c r="H46" s="8" t="s">
        <v>490</v>
      </c>
      <c r="I46" s="8" t="s">
        <v>491</v>
      </c>
      <c r="J46" s="9" t="s">
        <v>492</v>
      </c>
    </row>
    <row r="47" spans="2:10" ht="57.75" customHeight="1">
      <c r="B47" s="10"/>
      <c r="C47" s="1169" t="s">
        <v>3</v>
      </c>
      <c r="D47" s="1169"/>
      <c r="E47" s="1170"/>
      <c r="F47" s="11">
        <v>41.62</v>
      </c>
      <c r="G47" s="12">
        <v>40.69</v>
      </c>
      <c r="H47" s="12">
        <v>40.74</v>
      </c>
      <c r="I47" s="12">
        <v>40.299999999999997</v>
      </c>
      <c r="J47" s="13">
        <v>38.619999999999997</v>
      </c>
    </row>
    <row r="48" spans="2:10" ht="57.75" customHeight="1">
      <c r="B48" s="14"/>
      <c r="C48" s="1171" t="s">
        <v>4</v>
      </c>
      <c r="D48" s="1171"/>
      <c r="E48" s="1172"/>
      <c r="F48" s="15">
        <v>3.27</v>
      </c>
      <c r="G48" s="16">
        <v>3.02</v>
      </c>
      <c r="H48" s="16">
        <v>3.26</v>
      </c>
      <c r="I48" s="16">
        <v>2.94</v>
      </c>
      <c r="J48" s="17">
        <v>9.0500000000000007</v>
      </c>
    </row>
    <row r="49" spans="2:10" ht="57.75" customHeight="1" thickBot="1">
      <c r="B49" s="18"/>
      <c r="C49" s="1173" t="s">
        <v>5</v>
      </c>
      <c r="D49" s="1173"/>
      <c r="E49" s="1174"/>
      <c r="F49" s="19" t="s">
        <v>493</v>
      </c>
      <c r="G49" s="20" t="s">
        <v>494</v>
      </c>
      <c r="H49" s="20" t="s">
        <v>495</v>
      </c>
      <c r="I49" s="20" t="s">
        <v>496</v>
      </c>
      <c r="J49" s="21">
        <v>6.43</v>
      </c>
    </row>
    <row r="50" spans="2:10"/>
  </sheetData>
  <sheetProtection algorithmName="SHA-512" hashValue="4THZmCrJgpnRbrCoJKPgq99Phz+HAdt/aC07X4ITJyjp2iUSHtGZRW+yZkgKWh6t7t3TzS1CXucYN29oEoGMtg==" saltValue="ahtX2HBaSUFRZUsYC3I7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2023-03-22T05:23:44Z</cp:lastPrinted>
  <dcterms:created xsi:type="dcterms:W3CDTF">2023-02-20T07:01:05Z</dcterms:created>
  <dcterms:modified xsi:type="dcterms:W3CDTF">2023-03-22T05:27:21Z</dcterms:modified>
  <cp:category/>
</cp:coreProperties>
</file>